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21.204.101\商工課共有\貿易Ｇ共有\３．貿易振興グループ\2_八戸港関係\1_物流協事務局事業\3_補助金関係\01_コンテナ・航路補助（物流協実施）\2025R7\02_物流協自主事業\1_要領制定\01_八戸港コンテナ貨物陸送費支援補助金※R5新設\01_交付要領（協議会）\"/>
    </mc:Choice>
  </mc:AlternateContent>
  <bookViews>
    <workbookView xWindow="0" yWindow="0" windowWidth="20490" windowHeight="7530"/>
  </bookViews>
  <sheets>
    <sheet name="陸送費補助金事業計画（実績）書" sheetId="4" r:id="rId1"/>
    <sheet name="記入例" sheetId="6" r:id="rId2"/>
  </sheets>
  <definedNames>
    <definedName name="_xlnm._FilterDatabase" localSheetId="1" hidden="1">記入例!#REF!</definedName>
    <definedName name="_xlnm._FilterDatabase" localSheetId="0" hidden="1">'陸送費補助金事業計画（実績）書'!#REF!</definedName>
    <definedName name="_xlnm.Print_Area" localSheetId="1">記入例!$A$1:$CM$80</definedName>
    <definedName name="_xlnm.Print_Area" localSheetId="0">'陸送費補助金事業計画（実績）書'!$A$1:$CM$80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16" i="4" l="1"/>
  <c r="BC74" i="4" l="1"/>
  <c r="BH54" i="6" l="1"/>
  <c r="BH53" i="6"/>
  <c r="BH52" i="6"/>
  <c r="BP51" i="6"/>
  <c r="BH51" i="6"/>
  <c r="BP50" i="6"/>
  <c r="BT56" i="6" s="1"/>
  <c r="U71" i="6" s="1"/>
  <c r="BF71" i="6" s="1"/>
  <c r="BH50" i="6"/>
  <c r="BT46" i="6"/>
  <c r="U66" i="6" s="1"/>
  <c r="BF66" i="6" s="1"/>
  <c r="BH44" i="6"/>
  <c r="BH43" i="6"/>
  <c r="BH42" i="6"/>
  <c r="BH41" i="6"/>
  <c r="BP40" i="6"/>
  <c r="BH40" i="6"/>
  <c r="BH33" i="6"/>
  <c r="BH32" i="6"/>
  <c r="BH31" i="6"/>
  <c r="BP30" i="6"/>
  <c r="BT35" i="6" s="1"/>
  <c r="U61" i="6" s="1"/>
  <c r="BF61" i="6" s="1"/>
  <c r="BH30" i="6"/>
  <c r="BH29" i="6"/>
  <c r="BH34" i="6" s="1"/>
  <c r="U60" i="6" s="1"/>
  <c r="BF60" i="6" s="1"/>
  <c r="BD18" i="6"/>
  <c r="BD16" i="6"/>
  <c r="AQ9" i="6"/>
  <c r="BH45" i="6" l="1"/>
  <c r="U65" i="6" s="1"/>
  <c r="BF65" i="6" s="1"/>
  <c r="BH55" i="6"/>
  <c r="U70" i="6" s="1"/>
  <c r="BF70" i="6" s="1"/>
  <c r="BF72" i="6" s="1"/>
  <c r="BY16" i="6"/>
  <c r="C23" i="6" s="1"/>
  <c r="BF67" i="6"/>
  <c r="BF62" i="6"/>
  <c r="BC74" i="6" l="1"/>
  <c r="BT46" i="4" l="1"/>
  <c r="BT56" i="4"/>
  <c r="BH54" i="4"/>
  <c r="BH44" i="4"/>
  <c r="BH32" i="4"/>
  <c r="BH29" i="4"/>
  <c r="BH50" i="4"/>
  <c r="BD18" i="4"/>
  <c r="BD16" i="4"/>
  <c r="AQ9" i="4"/>
  <c r="U71" i="4" l="1"/>
  <c r="BF71" i="4" s="1"/>
  <c r="U66" i="4"/>
  <c r="BF66" i="4" s="1"/>
  <c r="C23" i="4"/>
  <c r="BH53" i="4" l="1"/>
  <c r="BH52" i="4"/>
  <c r="BH51" i="4"/>
  <c r="BH55" i="4" s="1"/>
  <c r="BH43" i="4"/>
  <c r="BH42" i="4"/>
  <c r="BH41" i="4"/>
  <c r="BH40" i="4"/>
  <c r="BH33" i="4"/>
  <c r="BH31" i="4"/>
  <c r="BH30" i="4"/>
  <c r="U70" i="4" l="1"/>
  <c r="BF70" i="4" s="1"/>
  <c r="BF72" i="4" s="1"/>
  <c r="BT35" i="4"/>
  <c r="BH34" i="4"/>
  <c r="U60" i="4" s="1"/>
  <c r="BH45" i="4"/>
  <c r="U65" i="4" l="1"/>
  <c r="BF65" i="4" s="1"/>
  <c r="BF67" i="4" s="1"/>
  <c r="BF60" i="4"/>
  <c r="U61" i="4"/>
  <c r="BF61" i="4" s="1"/>
  <c r="BF62" i="4" l="1"/>
</calcChain>
</file>

<file path=xl/sharedStrings.xml><?xml version="1.0" encoding="utf-8"?>
<sst xmlns="http://schemas.openxmlformats.org/spreadsheetml/2006/main" count="331" uniqueCount="97">
  <si>
    <t>事業計画（実績）書</t>
    <rPh sb="0" eb="2">
      <t>ジギョウ</t>
    </rPh>
    <rPh sb="2" eb="4">
      <t>ケイカク</t>
    </rPh>
    <rPh sb="5" eb="7">
      <t>ジッセキ</t>
    </rPh>
    <rPh sb="8" eb="9">
      <t>ショ</t>
    </rPh>
    <phoneticPr fontId="1"/>
  </si>
  <si>
    <t>輸　出</t>
    <rPh sb="0" eb="1">
      <t>ユ</t>
    </rPh>
    <rPh sb="2" eb="3">
      <t>デ</t>
    </rPh>
    <phoneticPr fontId="1"/>
  </si>
  <si>
    <t>輸　入</t>
    <rPh sb="0" eb="1">
      <t>ユ</t>
    </rPh>
    <rPh sb="2" eb="3">
      <t>ニュウ</t>
    </rPh>
    <phoneticPr fontId="1"/>
  </si>
  <si>
    <t>区　分</t>
    <rPh sb="0" eb="1">
      <t>ク</t>
    </rPh>
    <rPh sb="2" eb="3">
      <t>ブン</t>
    </rPh>
    <phoneticPr fontId="1"/>
  </si>
  <si>
    <t>①</t>
    <phoneticPr fontId="1"/>
  </si>
  <si>
    <t>④</t>
    <phoneticPr fontId="1"/>
  </si>
  <si>
    <t>円</t>
    <rPh sb="0" eb="1">
      <t>エン</t>
    </rPh>
    <phoneticPr fontId="1"/>
  </si>
  <si>
    <t>輸出計</t>
    <rPh sb="0" eb="2">
      <t>ユシュツ</t>
    </rPh>
    <rPh sb="2" eb="3">
      <t>ケイ</t>
    </rPh>
    <phoneticPr fontId="1"/>
  </si>
  <si>
    <t>輸出入合計</t>
    <rPh sb="0" eb="2">
      <t>ユシュツ</t>
    </rPh>
    <rPh sb="2" eb="3">
      <t>ニュウ</t>
    </rPh>
    <rPh sb="3" eb="5">
      <t>ゴウケイ</t>
    </rPh>
    <phoneticPr fontId="1"/>
  </si>
  <si>
    <t>輸入計</t>
    <rPh sb="0" eb="2">
      <t>ユニュウ</t>
    </rPh>
    <rPh sb="2" eb="3">
      <t>ケイ</t>
    </rPh>
    <phoneticPr fontId="1"/>
  </si>
  <si>
    <t>（TEU)</t>
    <phoneticPr fontId="1"/>
  </si>
  <si>
    <t>②</t>
    <phoneticPr fontId="1"/>
  </si>
  <si>
    <t>輸出入</t>
    <rPh sb="0" eb="3">
      <t>ユシュツニュウ</t>
    </rPh>
    <phoneticPr fontId="1"/>
  </si>
  <si>
    <t>輸送日</t>
  </si>
  <si>
    <t>出荷（納品）場所</t>
    <rPh sb="0" eb="2">
      <t>シュッカ</t>
    </rPh>
    <rPh sb="3" eb="5">
      <t>ノウヒン</t>
    </rPh>
    <rPh sb="6" eb="8">
      <t>バショ</t>
    </rPh>
    <phoneticPr fontId="1"/>
  </si>
  <si>
    <t>コンテナ本数</t>
    <rPh sb="4" eb="6">
      <t>ホンスウ</t>
    </rPh>
    <phoneticPr fontId="1"/>
  </si>
  <si>
    <t>TEU数</t>
    <rPh sb="3" eb="4">
      <t>スウ</t>
    </rPh>
    <phoneticPr fontId="1"/>
  </si>
  <si>
    <t>２０FT</t>
    <phoneticPr fontId="1"/>
  </si>
  <si>
    <t>４０FT</t>
    <phoneticPr fontId="1"/>
  </si>
  <si>
    <t>③</t>
    <phoneticPr fontId="1"/>
  </si>
  <si>
    <t>TEU数合計</t>
    <rPh sb="3" eb="4">
      <t>スウ</t>
    </rPh>
    <rPh sb="4" eb="6">
      <t>ゴウケイ</t>
    </rPh>
    <phoneticPr fontId="1"/>
  </si>
  <si>
    <t>陸送費合計</t>
    <rPh sb="0" eb="2">
      <t>リクソウ</t>
    </rPh>
    <rPh sb="2" eb="3">
      <t>ヒ</t>
    </rPh>
    <rPh sb="3" eb="5">
      <t>ゴウケイ</t>
    </rPh>
    <phoneticPr fontId="1"/>
  </si>
  <si>
    <t xml:space="preserve"> ×　20,000円</t>
    <phoneticPr fontId="1"/>
  </si>
  <si>
    <t>＝</t>
    <phoneticPr fontId="1"/>
  </si>
  <si>
    <t>⑤</t>
    <phoneticPr fontId="1"/>
  </si>
  <si>
    <t>⑥</t>
    <phoneticPr fontId="1"/>
  </si>
  <si>
    <t>陸送費取扱量</t>
    <rPh sb="0" eb="2">
      <t>リクソウ</t>
    </rPh>
    <rPh sb="2" eb="3">
      <t>ヒ</t>
    </rPh>
    <rPh sb="3" eb="5">
      <t>トリアツカイ</t>
    </rPh>
    <rPh sb="5" eb="6">
      <t>リョウ</t>
    </rPh>
    <phoneticPr fontId="1"/>
  </si>
  <si>
    <t>TEU数からの
陸送費加算額</t>
    <rPh sb="3" eb="4">
      <t>スウ</t>
    </rPh>
    <rPh sb="8" eb="10">
      <t>リクソウ</t>
    </rPh>
    <rPh sb="10" eb="11">
      <t>ヒ</t>
    </rPh>
    <rPh sb="11" eb="14">
      <t>カサンガク</t>
    </rPh>
    <phoneticPr fontId="1"/>
  </si>
  <si>
    <t xml:space="preserve"> × 　　1/3　　</t>
    <phoneticPr fontId="1"/>
  </si>
  <si>
    <t>陸送費からの
上限額（千円未満切捨）</t>
    <rPh sb="0" eb="2">
      <t>リクソウ</t>
    </rPh>
    <rPh sb="2" eb="3">
      <t>ヒ</t>
    </rPh>
    <rPh sb="7" eb="10">
      <t>ジョウゲンガク</t>
    </rPh>
    <phoneticPr fontId="1"/>
  </si>
  <si>
    <t>八戸港コンテナ貨物陸送費支援補助金</t>
    <rPh sb="0" eb="2">
      <t>ハチノヘ</t>
    </rPh>
    <rPh sb="2" eb="3">
      <t>コウ</t>
    </rPh>
    <rPh sb="7" eb="9">
      <t>カモツ</t>
    </rPh>
    <rPh sb="9" eb="11">
      <t>リクソウ</t>
    </rPh>
    <rPh sb="11" eb="12">
      <t>ヒ</t>
    </rPh>
    <rPh sb="12" eb="14">
      <t>シエン</t>
    </rPh>
    <rPh sb="14" eb="17">
      <t>ホジョキン</t>
    </rPh>
    <phoneticPr fontId="1"/>
  </si>
  <si>
    <t>輸出入合計</t>
    <rPh sb="0" eb="1">
      <t>ユ</t>
    </rPh>
    <rPh sb="1" eb="2">
      <t>デ</t>
    </rPh>
    <rPh sb="2" eb="3">
      <t>ハイ</t>
    </rPh>
    <rPh sb="3" eb="5">
      <t>ゴウケイ</t>
    </rPh>
    <phoneticPr fontId="1"/>
  </si>
  <si>
    <t xml:space="preserve"> ×　10,000円</t>
    <phoneticPr fontId="1"/>
  </si>
  <si>
    <t xml:space="preserve"> ×　25,000円</t>
    <phoneticPr fontId="1"/>
  </si>
  <si>
    <t>（上限180万円）</t>
    <phoneticPr fontId="1"/>
  </si>
  <si>
    <t>d</t>
    <phoneticPr fontId="1"/>
  </si>
  <si>
    <t>e</t>
    <phoneticPr fontId="1"/>
  </si>
  <si>
    <t>f</t>
    <phoneticPr fontId="1"/>
  </si>
  <si>
    <t>(３)補助対象取扱量の算出</t>
    <rPh sb="3" eb="5">
      <t>ホジョ</t>
    </rPh>
    <rPh sb="5" eb="7">
      <t>タイショウ</t>
    </rPh>
    <rPh sb="7" eb="9">
      <t>トリアツカイ</t>
    </rPh>
    <rPh sb="9" eb="10">
      <t>リョウ</t>
    </rPh>
    <rPh sb="11" eb="13">
      <t>サンシュツ</t>
    </rPh>
    <phoneticPr fontId="1"/>
  </si>
  <si>
    <t>ｂ</t>
    <phoneticPr fontId="1"/>
  </si>
  <si>
    <t>陸送費補助対象取扱量算出(TEU)</t>
    <rPh sb="0" eb="3">
      <t>リクソウヒ</t>
    </rPh>
    <rPh sb="3" eb="5">
      <t>ホジョ</t>
    </rPh>
    <rPh sb="5" eb="7">
      <t>タイショウ</t>
    </rPh>
    <rPh sb="7" eb="9">
      <t>トリアツカイ</t>
    </rPh>
    <rPh sb="9" eb="10">
      <t>リョウ</t>
    </rPh>
    <rPh sb="10" eb="12">
      <t>サンシュツ</t>
    </rPh>
    <phoneticPr fontId="1"/>
  </si>
  <si>
    <t>a</t>
    <phoneticPr fontId="1"/>
  </si>
  <si>
    <t>c</t>
    <phoneticPr fontId="1"/>
  </si>
  <si>
    <r>
      <t>前年比増加量</t>
    </r>
    <r>
      <rPr>
        <sz val="12"/>
        <color theme="1"/>
        <rFont val="ＭＳ Ｐ明朝"/>
        <family val="1"/>
        <charset val="128"/>
      </rPr>
      <t>（b-a）</t>
    </r>
    <rPh sb="0" eb="2">
      <t>ゼンネン</t>
    </rPh>
    <rPh sb="2" eb="3">
      <t>ヒ</t>
    </rPh>
    <rPh sb="3" eb="5">
      <t>ゾウカ</t>
    </rPh>
    <rPh sb="5" eb="6">
      <t>リョウ</t>
    </rPh>
    <phoneticPr fontId="1"/>
  </si>
  <si>
    <t>d</t>
    <phoneticPr fontId="1"/>
  </si>
  <si>
    <t>e</t>
    <phoneticPr fontId="1"/>
  </si>
  <si>
    <t>陸送費（税抜）</t>
    <rPh sb="0" eb="2">
      <t>リクソウ</t>
    </rPh>
    <rPh sb="2" eb="3">
      <t>ヒ</t>
    </rPh>
    <phoneticPr fontId="1"/>
  </si>
  <si>
    <t>陸送費補助小計</t>
    <rPh sb="0" eb="2">
      <t>リクソウ</t>
    </rPh>
    <rPh sb="2" eb="3">
      <t>ヒ</t>
    </rPh>
    <rPh sb="3" eb="5">
      <t>ホジョ</t>
    </rPh>
    <rPh sb="5" eb="7">
      <t>ショウケイ</t>
    </rPh>
    <phoneticPr fontId="1"/>
  </si>
  <si>
    <t>ｃ</t>
    <phoneticPr fontId="1"/>
  </si>
  <si>
    <t>f</t>
    <phoneticPr fontId="1"/>
  </si>
  <si>
    <t>g</t>
    <phoneticPr fontId="1"/>
  </si>
  <si>
    <t>h</t>
    <phoneticPr fontId="1"/>
  </si>
  <si>
    <t>⑧</t>
    <phoneticPr fontId="1"/>
  </si>
  <si>
    <t>g</t>
    <phoneticPr fontId="1"/>
  </si>
  <si>
    <t>h</t>
    <phoneticPr fontId="1"/>
  </si>
  <si>
    <t>小計（①または②のいずれか小さい値）</t>
    <rPh sb="0" eb="2">
      <t>ショウケイ</t>
    </rPh>
    <rPh sb="13" eb="14">
      <t>チイ</t>
    </rPh>
    <rPh sb="16" eb="17">
      <t>アタイ</t>
    </rPh>
    <phoneticPr fontId="1"/>
  </si>
  <si>
    <t>小計（④または⑤のいずれか小さい値）</t>
    <rPh sb="0" eb="2">
      <t>ショウケイ</t>
    </rPh>
    <rPh sb="13" eb="14">
      <t>チイ</t>
    </rPh>
    <rPh sb="16" eb="17">
      <t>アタイ</t>
    </rPh>
    <phoneticPr fontId="1"/>
  </si>
  <si>
    <t>小計（⑦または⑧のいずれか小さい値）</t>
    <rPh sb="0" eb="2">
      <t>ショウケイ</t>
    </rPh>
    <rPh sb="13" eb="14">
      <t>チイ</t>
    </rPh>
    <rPh sb="16" eb="17">
      <t>アタイ</t>
    </rPh>
    <phoneticPr fontId="1"/>
  </si>
  <si>
    <t>⑦</t>
    <phoneticPr fontId="1"/>
  </si>
  <si>
    <t>⑨</t>
    <phoneticPr fontId="1"/>
  </si>
  <si>
    <t>（５）補助金額算定　</t>
    <phoneticPr fontId="1"/>
  </si>
  <si>
    <t>TEU</t>
    <phoneticPr fontId="1"/>
  </si>
  <si>
    <t>円</t>
    <rPh sb="0" eb="1">
      <t>エン</t>
    </rPh>
    <phoneticPr fontId="1"/>
  </si>
  <si>
    <t>陸送費（実際）</t>
    <rPh sb="0" eb="2">
      <t>リクソウ</t>
    </rPh>
    <rPh sb="2" eb="3">
      <t>ヒ</t>
    </rPh>
    <rPh sb="4" eb="6">
      <t>ジッサイ</t>
    </rPh>
    <phoneticPr fontId="1"/>
  </si>
  <si>
    <r>
      <rPr>
        <sz val="12"/>
        <color theme="1"/>
        <rFont val="ＭＳ Ｐゴシック"/>
        <family val="3"/>
        <charset val="128"/>
        <scheme val="minor"/>
      </rPr>
      <t>補助金額合計</t>
    </r>
    <r>
      <rPr>
        <sz val="11"/>
        <color theme="1"/>
        <rFont val="ＭＳ Ｐ明朝"/>
        <family val="1"/>
        <charset val="128"/>
      </rPr>
      <t xml:space="preserve">
</t>
    </r>
    <r>
      <rPr>
        <sz val="11"/>
        <color theme="1"/>
        <rFont val="ＭＳ Ｐゴシック"/>
        <family val="3"/>
        <charset val="128"/>
      </rPr>
      <t>（</t>
    </r>
    <r>
      <rPr>
        <sz val="12"/>
        <color theme="1"/>
        <rFont val="ＭＳ Ｐゴシック"/>
        <family val="3"/>
        <charset val="128"/>
      </rPr>
      <t>③、⑥、⑨の合計）</t>
    </r>
    <rPh sb="0" eb="2">
      <t>ホジョ</t>
    </rPh>
    <rPh sb="2" eb="4">
      <t>キンガク</t>
    </rPh>
    <rPh sb="4" eb="5">
      <t>ゴウ</t>
    </rPh>
    <rPh sb="5" eb="6">
      <t>ケイ</t>
    </rPh>
    <rPh sb="14" eb="16">
      <t>ゴウケイ</t>
    </rPh>
    <phoneticPr fontId="1"/>
  </si>
  <si>
    <t>輸出</t>
  </si>
  <si>
    <t>輸入</t>
  </si>
  <si>
    <t>弘前市○○○○○1-2（㈱○○○○○）</t>
    <phoneticPr fontId="1"/>
  </si>
  <si>
    <t>秋田市○○○○○1-2（㈱○○○○○）</t>
    <rPh sb="0" eb="2">
      <t>アキタ</t>
    </rPh>
    <phoneticPr fontId="1"/>
  </si>
  <si>
    <t>山形市○○○○○1-2（㈱○○○○○）</t>
    <rPh sb="0" eb="2">
      <t>ヤマガタ</t>
    </rPh>
    <phoneticPr fontId="1"/>
  </si>
  <si>
    <t>山形市○○○○○1-3（㈱○○○○○）</t>
    <rPh sb="0" eb="2">
      <t>ヤマガタ</t>
    </rPh>
    <phoneticPr fontId="1"/>
  </si>
  <si>
    <t xml:space="preserve">  Ａ.八戸港から（または八戸港まで）の直線距離が30km以上100km未満の場合</t>
    <rPh sb="4" eb="7">
      <t>ハチノヘコウ</t>
    </rPh>
    <rPh sb="13" eb="16">
      <t>ハチノヘコウ</t>
    </rPh>
    <rPh sb="20" eb="22">
      <t>チョクセン</t>
    </rPh>
    <rPh sb="22" eb="24">
      <t>キョリ</t>
    </rPh>
    <rPh sb="29" eb="31">
      <t>イジョウ</t>
    </rPh>
    <rPh sb="36" eb="38">
      <t>ミマン</t>
    </rPh>
    <rPh sb="39" eb="41">
      <t>バアイ</t>
    </rPh>
    <phoneticPr fontId="1"/>
  </si>
  <si>
    <t xml:space="preserve">  Ｂ.八戸港から（または八戸港まで）の直線距離が100km以上200km未満の場合</t>
    <rPh sb="30" eb="32">
      <t>イジョウ</t>
    </rPh>
    <rPh sb="37" eb="39">
      <t>ミマン</t>
    </rPh>
    <rPh sb="40" eb="42">
      <t>バアイ</t>
    </rPh>
    <phoneticPr fontId="1"/>
  </si>
  <si>
    <t xml:space="preserve">  Ｃ.八戸港から（または八戸港まで）の直線距離が200km以上の場合</t>
    <rPh sb="30" eb="32">
      <t>イジョウ</t>
    </rPh>
    <rPh sb="33" eb="35">
      <t>バアイ</t>
    </rPh>
    <phoneticPr fontId="1"/>
  </si>
  <si>
    <t xml:space="preserve">  Ａ.八戸港から（または八戸港まで）の直線距離が30km以上100km未満の場合</t>
    <rPh sb="4" eb="6">
      <t>ハチノヘ</t>
    </rPh>
    <rPh sb="6" eb="7">
      <t>コウ</t>
    </rPh>
    <rPh sb="13" eb="15">
      <t>ハチノヘ</t>
    </rPh>
    <rPh sb="15" eb="16">
      <t>コウ</t>
    </rPh>
    <rPh sb="20" eb="22">
      <t>チョクセン</t>
    </rPh>
    <rPh sb="22" eb="24">
      <t>キョリ</t>
    </rPh>
    <rPh sb="29" eb="31">
      <t>イジョウ</t>
    </rPh>
    <rPh sb="36" eb="38">
      <t>ミマン</t>
    </rPh>
    <rPh sb="39" eb="41">
      <t>バアイ</t>
    </rPh>
    <phoneticPr fontId="1"/>
  </si>
  <si>
    <t>※実際にかかった費用を記載</t>
    <rPh sb="1" eb="3">
      <t>ジッサイ</t>
    </rPh>
    <rPh sb="8" eb="10">
      <t>ヒヨウ</t>
    </rPh>
    <rPh sb="11" eb="13">
      <t>キサイ</t>
    </rPh>
    <phoneticPr fontId="1"/>
  </si>
  <si>
    <t>予定</t>
    <rPh sb="0" eb="2">
      <t>ヨテイ</t>
    </rPh>
    <phoneticPr fontId="1"/>
  </si>
  <si>
    <t xml:space="preserve">※左記（３）のＴＥＵ数（b-a）が補助金申請に係る取扱量の上限となりますので、（４）のコンテナ本数（小文字のc、e、g）の合計は、（３）のＴＥＵ数を超えないように注意してください。
</t>
    <rPh sb="1" eb="3">
      <t>サキ</t>
    </rPh>
    <rPh sb="10" eb="11">
      <t>スウ</t>
    </rPh>
    <rPh sb="17" eb="20">
      <t>ホジョキン</t>
    </rPh>
    <rPh sb="20" eb="22">
      <t>シンセイ</t>
    </rPh>
    <rPh sb="23" eb="24">
      <t>カカ</t>
    </rPh>
    <rPh sb="29" eb="31">
      <t>ジョウゲン</t>
    </rPh>
    <rPh sb="50" eb="53">
      <t>コモジ</t>
    </rPh>
    <rPh sb="61" eb="63">
      <t>ゴウケイ</t>
    </rPh>
    <rPh sb="81" eb="83">
      <t>チュウイ</t>
    </rPh>
    <phoneticPr fontId="1"/>
  </si>
  <si>
    <t>（４）上記（３）の内訳（実績及び見込）</t>
    <rPh sb="3" eb="5">
      <t>ジョウキ</t>
    </rPh>
    <rPh sb="9" eb="11">
      <t>ウチワケ</t>
    </rPh>
    <rPh sb="12" eb="14">
      <t>ジッセキ</t>
    </rPh>
    <rPh sb="14" eb="15">
      <t>オヨ</t>
    </rPh>
    <rPh sb="16" eb="18">
      <t>ミコ</t>
    </rPh>
    <phoneticPr fontId="1"/>
  </si>
  <si>
    <t>別記第２号様式（第５、９条関係）</t>
    <rPh sb="2" eb="3">
      <t>ダイ</t>
    </rPh>
    <rPh sb="4" eb="5">
      <t>ゴウ</t>
    </rPh>
    <rPh sb="5" eb="7">
      <t>ヨウシキ</t>
    </rPh>
    <rPh sb="8" eb="9">
      <t>ダイ</t>
    </rPh>
    <rPh sb="12" eb="13">
      <t>ジョウ</t>
    </rPh>
    <rPh sb="13" eb="15">
      <t>カンケイ</t>
    </rPh>
    <phoneticPr fontId="1"/>
  </si>
  <si>
    <t>2023年取扱量</t>
    <rPh sb="5" eb="7">
      <t>トリアツカイ</t>
    </rPh>
    <rPh sb="7" eb="8">
      <t>リョウ</t>
    </rPh>
    <phoneticPr fontId="1"/>
  </si>
  <si>
    <t>2024年取扱量</t>
    <rPh sb="5" eb="7">
      <t>トリアツカイ</t>
    </rPh>
    <rPh sb="7" eb="8">
      <t>リョウ</t>
    </rPh>
    <phoneticPr fontId="1"/>
  </si>
  <si>
    <t>(２)今年（2025年）の八戸港利用見込（実績）</t>
  </si>
  <si>
    <t>2025年1～6月
実績</t>
    <rPh sb="8" eb="9">
      <t>ガツ</t>
    </rPh>
    <rPh sb="10" eb="12">
      <t>ジッセキ</t>
    </rPh>
    <phoneticPr fontId="1"/>
  </si>
  <si>
    <t>2025年7～12月
見込（実績）</t>
    <rPh sb="11" eb="13">
      <t>ミコ</t>
    </rPh>
    <rPh sb="14" eb="16">
      <t>ジッセキ</t>
    </rPh>
    <phoneticPr fontId="1"/>
  </si>
  <si>
    <t>2025年取扱量合計</t>
    <rPh sb="5" eb="7">
      <t>トリアツカイ</t>
    </rPh>
    <rPh sb="7" eb="8">
      <t>リョウ</t>
    </rPh>
    <rPh sb="8" eb="10">
      <t>ゴウケイ</t>
    </rPh>
    <phoneticPr fontId="1"/>
  </si>
  <si>
    <t>2025年取扱量</t>
    <rPh sb="5" eb="7">
      <t>トリアツカイ</t>
    </rPh>
    <rPh sb="7" eb="8">
      <t>リョウ</t>
    </rPh>
    <phoneticPr fontId="1"/>
  </si>
  <si>
    <t>(１)昨年（2024年）の八戸港利用実績</t>
    <rPh sb="3" eb="5">
      <t>サクネン</t>
    </rPh>
    <phoneticPr fontId="1"/>
  </si>
  <si>
    <t>2024年実績</t>
    <rPh sb="5" eb="7">
      <t>ジッセキ</t>
    </rPh>
    <phoneticPr fontId="1"/>
  </si>
  <si>
    <t>・実績報告内訳明細書（別紙様式）</t>
  </si>
  <si>
    <t>・B/L等の写し（本年実績分）</t>
  </si>
  <si>
    <t>・陸送費について、請求書及び領収書等の写し、出荷（納品）場所を確認できる書類及び位置図</t>
    <rPh sb="1" eb="3">
      <t>リクソウ</t>
    </rPh>
    <rPh sb="3" eb="4">
      <t>ヒ</t>
    </rPh>
    <rPh sb="9" eb="12">
      <t>セイキュウショ</t>
    </rPh>
    <rPh sb="12" eb="13">
      <t>オヨ</t>
    </rPh>
    <rPh sb="14" eb="17">
      <t>リョウシュウショ</t>
    </rPh>
    <rPh sb="17" eb="18">
      <t>トウ</t>
    </rPh>
    <rPh sb="19" eb="20">
      <t>ウツ</t>
    </rPh>
    <rPh sb="22" eb="24">
      <t>シュッカ</t>
    </rPh>
    <rPh sb="25" eb="27">
      <t>ノウヒン</t>
    </rPh>
    <rPh sb="28" eb="30">
      <t>バショ</t>
    </rPh>
    <rPh sb="31" eb="33">
      <t>カクニン</t>
    </rPh>
    <rPh sb="36" eb="38">
      <t>ショルイ</t>
    </rPh>
    <rPh sb="38" eb="39">
      <t>オヨ</t>
    </rPh>
    <rPh sb="40" eb="43">
      <t>イチズ</t>
    </rPh>
    <phoneticPr fontId="1"/>
  </si>
  <si>
    <t>【実績報告の場合下記書類を添付】</t>
    <rPh sb="1" eb="5">
      <t>ジッセキホウコク</t>
    </rPh>
    <rPh sb="6" eb="8">
      <t>バアイ</t>
    </rPh>
    <rPh sb="8" eb="12">
      <t>カキショルイ</t>
    </rPh>
    <rPh sb="13" eb="15">
      <t>テンプ</t>
    </rPh>
    <phoneticPr fontId="1"/>
  </si>
  <si>
    <t>（４）上記（３）の内訳（見込又は実績）</t>
    <rPh sb="3" eb="5">
      <t>ジョウキ</t>
    </rPh>
    <rPh sb="9" eb="11">
      <t>ウチワケ</t>
    </rPh>
    <phoneticPr fontId="1"/>
  </si>
  <si>
    <t>・実績報告内訳明細書（別紙第２号様式の１）</t>
    <rPh sb="13" eb="14">
      <t>ダイ</t>
    </rPh>
    <rPh sb="15" eb="18">
      <t>ゴウヨウシキ</t>
    </rPh>
    <phoneticPr fontId="1"/>
  </si>
  <si>
    <t>(２)今年（2025年）の八戸港利用見込（実績）</t>
    <phoneticPr fontId="1"/>
  </si>
  <si>
    <t>・貨物照会承諾書（別記第３号様式）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</si>
</sst>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 * #,##0_ ;_ * \-#,##0_ ;_ * &quot;-&quot;_ ;_ @_ "/>
    <numFmt numFmtId="176" formatCode="#,###"/>
  </numFmts>
  <fonts count="2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6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.5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8"/>
      <color rgb="FFFF0000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b/>
      <sz val="10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Fill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>
      <alignment vertical="center"/>
    </xf>
    <xf numFmtId="0" fontId="13" fillId="0" borderId="0" xfId="0" applyFont="1" applyFill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41" fontId="4" fillId="0" borderId="0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41" fontId="0" fillId="0" borderId="0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38" fontId="4" fillId="0" borderId="4" xfId="1" applyFont="1" applyFill="1" applyBorder="1" applyAlignment="1">
      <alignment horizontal="right" vertical="center"/>
    </xf>
    <xf numFmtId="38" fontId="4" fillId="0" borderId="6" xfId="1" applyFont="1" applyFill="1" applyBorder="1" applyAlignment="1">
      <alignment horizontal="right" vertical="center"/>
    </xf>
    <xf numFmtId="0" fontId="11" fillId="0" borderId="8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1" fontId="4" fillId="0" borderId="6" xfId="0" applyNumberFormat="1" applyFont="1" applyFill="1" applyBorder="1" applyAlignment="1">
      <alignment horizontal="center" vertical="center"/>
    </xf>
    <xf numFmtId="41" fontId="0" fillId="0" borderId="7" xfId="0" applyNumberFormat="1" applyFont="1" applyFill="1" applyBorder="1" applyAlignment="1">
      <alignment horizontal="center" vertical="center"/>
    </xf>
    <xf numFmtId="41" fontId="0" fillId="0" borderId="8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8" fontId="4" fillId="3" borderId="4" xfId="1" applyFont="1" applyFill="1" applyBorder="1" applyAlignment="1">
      <alignment horizontal="right" vertical="center"/>
    </xf>
    <xf numFmtId="38" fontId="4" fillId="3" borderId="6" xfId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1" fontId="4" fillId="0" borderId="7" xfId="0" applyNumberFormat="1" applyFont="1" applyFill="1" applyBorder="1" applyAlignment="1">
      <alignment horizontal="center" vertical="center"/>
    </xf>
    <xf numFmtId="41" fontId="4" fillId="0" borderId="8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7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41" fontId="20" fillId="2" borderId="19" xfId="0" applyNumberFormat="1" applyFont="1" applyFill="1" applyBorder="1" applyAlignment="1">
      <alignment horizontal="center" vertical="center"/>
    </xf>
    <xf numFmtId="0" fontId="20" fillId="2" borderId="18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0" fontId="7" fillId="0" borderId="14" xfId="0" applyFont="1" applyFill="1" applyBorder="1" applyAlignment="1">
      <alignment horizontal="right"/>
    </xf>
    <xf numFmtId="0" fontId="7" fillId="0" borderId="15" xfId="0" applyFont="1" applyFill="1" applyBorder="1" applyAlignment="1">
      <alignment horizontal="right"/>
    </xf>
    <xf numFmtId="0" fontId="7" fillId="0" borderId="16" xfId="0" applyFont="1" applyFill="1" applyBorder="1" applyAlignment="1">
      <alignment horizontal="right"/>
    </xf>
    <xf numFmtId="0" fontId="8" fillId="3" borderId="6" xfId="0" applyFont="1" applyFill="1" applyBorder="1" applyAlignment="1" applyProtection="1">
      <alignment horizontal="center" vertical="center"/>
      <protection locked="0"/>
    </xf>
    <xf numFmtId="0" fontId="8" fillId="3" borderId="7" xfId="0" applyFont="1" applyFill="1" applyBorder="1" applyAlignment="1" applyProtection="1">
      <alignment horizontal="center" vertical="center"/>
      <protection locked="0"/>
    </xf>
    <xf numFmtId="0" fontId="8" fillId="3" borderId="8" xfId="0" applyFont="1" applyFill="1" applyBorder="1" applyAlignment="1" applyProtection="1">
      <alignment horizontal="center" vertical="center"/>
      <protection locked="0"/>
    </xf>
    <xf numFmtId="176" fontId="9" fillId="0" borderId="4" xfId="0" applyNumberFormat="1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right"/>
    </xf>
    <xf numFmtId="176" fontId="9" fillId="0" borderId="4" xfId="0" applyNumberFormat="1" applyFont="1" applyFill="1" applyBorder="1" applyAlignment="1">
      <alignment horizontal="center"/>
    </xf>
    <xf numFmtId="176" fontId="9" fillId="0" borderId="5" xfId="0" applyNumberFormat="1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center" vertical="center"/>
    </xf>
    <xf numFmtId="176" fontId="8" fillId="0" borderId="7" xfId="0" applyNumberFormat="1" applyFont="1" applyFill="1" applyBorder="1" applyAlignment="1">
      <alignment horizontal="center" vertical="center"/>
    </xf>
    <xf numFmtId="176" fontId="8" fillId="0" borderId="8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76" fontId="9" fillId="0" borderId="11" xfId="0" applyNumberFormat="1" applyFont="1" applyFill="1" applyBorder="1" applyAlignment="1">
      <alignment horizontal="center"/>
    </xf>
    <xf numFmtId="176" fontId="9" fillId="0" borderId="12" xfId="0" applyNumberFormat="1" applyFont="1" applyFill="1" applyBorder="1" applyAlignment="1">
      <alignment horizontal="center"/>
    </xf>
    <xf numFmtId="176" fontId="9" fillId="0" borderId="13" xfId="0" applyNumberFormat="1" applyFont="1" applyFill="1" applyBorder="1" applyAlignment="1">
      <alignment horizontal="center"/>
    </xf>
    <xf numFmtId="176" fontId="9" fillId="0" borderId="9" xfId="0" applyNumberFormat="1" applyFont="1" applyFill="1" applyBorder="1" applyAlignment="1">
      <alignment horizontal="center"/>
    </xf>
    <xf numFmtId="176" fontId="9" fillId="0" borderId="0" xfId="0" applyNumberFormat="1" applyFont="1" applyFill="1" applyBorder="1" applyAlignment="1">
      <alignment horizontal="center"/>
    </xf>
    <xf numFmtId="176" fontId="9" fillId="0" borderId="10" xfId="0" applyNumberFormat="1" applyFont="1" applyFill="1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41" fontId="4" fillId="0" borderId="11" xfId="0" applyNumberFormat="1" applyFont="1" applyFill="1" applyBorder="1" applyAlignment="1">
      <alignment horizontal="center" vertical="center"/>
    </xf>
    <xf numFmtId="41" fontId="4" fillId="0" borderId="12" xfId="0" applyNumberFormat="1" applyFont="1" applyFill="1" applyBorder="1" applyAlignment="1">
      <alignment horizontal="center" vertical="center"/>
    </xf>
    <xf numFmtId="41" fontId="4" fillId="0" borderId="13" xfId="0" applyNumberFormat="1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 wrapText="1"/>
    </xf>
    <xf numFmtId="56" fontId="22" fillId="3" borderId="4" xfId="0" applyNumberFormat="1" applyFont="1" applyFill="1" applyBorder="1" applyAlignment="1">
      <alignment horizontal="center" vertical="center" shrinkToFit="1"/>
    </xf>
    <xf numFmtId="0" fontId="22" fillId="3" borderId="4" xfId="0" applyFont="1" applyFill="1" applyBorder="1" applyAlignment="1">
      <alignment horizontal="center" vertical="center" shrinkToFit="1"/>
    </xf>
    <xf numFmtId="0" fontId="22" fillId="3" borderId="4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center" vertical="center" wrapText="1"/>
    </xf>
    <xf numFmtId="38" fontId="23" fillId="3" borderId="4" xfId="1" applyFont="1" applyFill="1" applyBorder="1" applyAlignment="1">
      <alignment horizontal="right" vertical="center"/>
    </xf>
    <xf numFmtId="38" fontId="23" fillId="3" borderId="6" xfId="1" applyFont="1" applyFill="1" applyBorder="1" applyAlignment="1">
      <alignment horizontal="right" vertical="center"/>
    </xf>
    <xf numFmtId="176" fontId="9" fillId="0" borderId="6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21" fillId="3" borderId="8" xfId="0" applyFont="1" applyFill="1" applyBorder="1" applyAlignment="1">
      <alignment horizontal="center" vertical="center"/>
    </xf>
    <xf numFmtId="0" fontId="21" fillId="3" borderId="6" xfId="0" applyFont="1" applyFill="1" applyBorder="1" applyAlignment="1" applyProtection="1">
      <alignment horizontal="center" vertical="center"/>
      <protection locked="0"/>
    </xf>
    <xf numFmtId="0" fontId="21" fillId="3" borderId="7" xfId="0" applyFont="1" applyFill="1" applyBorder="1" applyAlignment="1" applyProtection="1">
      <alignment horizontal="center" vertical="center"/>
      <protection locked="0"/>
    </xf>
    <xf numFmtId="0" fontId="21" fillId="3" borderId="8" xfId="0" applyFont="1" applyFill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65</xdr:col>
      <xdr:colOff>11206</xdr:colOff>
      <xdr:row>3</xdr:row>
      <xdr:rowOff>205066</xdr:rowOff>
    </xdr:from>
    <xdr:to>
      <xdr:col>89</xdr:col>
      <xdr:colOff>71718</xdr:colOff>
      <xdr:row>8</xdr:row>
      <xdr:rowOff>114299</xdr:rowOff>
    </xdr:to>
    <xdr:sp macro="" textlink="">
      <xdr:nvSpPr>
        <xdr:cNvPr id="2" name="角丸四角形 1"/>
        <xdr:cNvSpPr/>
      </xdr:nvSpPr>
      <xdr:spPr>
        <a:xfrm>
          <a:off x="4954681" y="881341"/>
          <a:ext cx="1889312" cy="1033183"/>
        </a:xfrm>
        <a:prstGeom prst="round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セルが緑の箇所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を入力すると自動計算され、（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６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）補助金額算定が表示されます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67</xdr:col>
      <xdr:colOff>26894</xdr:colOff>
      <xdr:row>0</xdr:row>
      <xdr:rowOff>100853</xdr:rowOff>
    </xdr:from>
    <xdr:to>
      <xdr:col>89</xdr:col>
      <xdr:colOff>70971</xdr:colOff>
      <xdr:row>3</xdr:row>
      <xdr:rowOff>114224</xdr:rowOff>
    </xdr:to>
    <xdr:sp macro="" textlink="">
      <xdr:nvSpPr>
        <xdr:cNvPr id="3" name="テキスト ボックス 2"/>
        <xdr:cNvSpPr txBox="1"/>
      </xdr:nvSpPr>
      <xdr:spPr>
        <a:xfrm>
          <a:off x="5271247" y="100853"/>
          <a:ext cx="1769783" cy="685724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200" b="1"/>
            <a:t>記入例</a:t>
          </a:r>
        </a:p>
      </xdr:txBody>
    </xdr:sp>
    <xdr:clientData/>
  </xdr:twoCellAnchor>
  <xdr:twoCellAnchor>
    <xdr:from>
      <xdr:col>23</xdr:col>
      <xdr:colOff>0</xdr:colOff>
      <xdr:row>7</xdr:row>
      <xdr:rowOff>0</xdr:rowOff>
    </xdr:from>
    <xdr:to>
      <xdr:col>39</xdr:col>
      <xdr:colOff>22412</xdr:colOff>
      <xdr:row>10</xdr:row>
      <xdr:rowOff>302558</xdr:rowOff>
    </xdr:to>
    <xdr:sp macro="" textlink="">
      <xdr:nvSpPr>
        <xdr:cNvPr id="4" name="角丸四角形 3"/>
        <xdr:cNvSpPr/>
      </xdr:nvSpPr>
      <xdr:spPr>
        <a:xfrm>
          <a:off x="1792941" y="1580029"/>
          <a:ext cx="1277471" cy="1075764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22412</xdr:colOff>
      <xdr:row>13</xdr:row>
      <xdr:rowOff>612322</xdr:rowOff>
    </xdr:from>
    <xdr:to>
      <xdr:col>55</xdr:col>
      <xdr:colOff>22412</xdr:colOff>
      <xdr:row>18</xdr:row>
      <xdr:rowOff>0</xdr:rowOff>
    </xdr:to>
    <xdr:sp macro="" textlink="">
      <xdr:nvSpPr>
        <xdr:cNvPr id="5" name="角丸四角形 4"/>
        <xdr:cNvSpPr/>
      </xdr:nvSpPr>
      <xdr:spPr>
        <a:xfrm>
          <a:off x="1886591" y="3673929"/>
          <a:ext cx="2612571" cy="1129392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19050</xdr:colOff>
      <xdr:row>19</xdr:row>
      <xdr:rowOff>226919</xdr:rowOff>
    </xdr:from>
    <xdr:to>
      <xdr:col>88</xdr:col>
      <xdr:colOff>47625</xdr:colOff>
      <xdr:row>23</xdr:row>
      <xdr:rowOff>53788</xdr:rowOff>
    </xdr:to>
    <xdr:sp macro="" textlink="">
      <xdr:nvSpPr>
        <xdr:cNvPr id="7" name="テキスト ボックス 6"/>
        <xdr:cNvSpPr txBox="1"/>
      </xdr:nvSpPr>
      <xdr:spPr>
        <a:xfrm>
          <a:off x="3971925" y="4932269"/>
          <a:ext cx="2771775" cy="1131794"/>
        </a:xfrm>
        <a:prstGeom prst="rect">
          <a:avLst/>
        </a:prstGeom>
        <a:solidFill>
          <a:schemeClr val="lt1"/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05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この場合、「１０ＴＥＵ」が陸送費取扱量の上限となりますので、（４）のＡ～Ｃの合計のコンテナ本数は</a:t>
          </a:r>
          <a:r>
            <a:rPr kumimoji="1" lang="ja-JP" altLang="ja-JP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「１０ＴＥＵ」</a:t>
          </a:r>
          <a:r>
            <a:rPr kumimoji="1" lang="ja-JP" altLang="en-US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を超えない範囲で記載してください。</a:t>
          </a:r>
          <a:endParaRPr kumimoji="1" lang="ja-JP" altLang="en-US" sz="105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53</xdr:col>
      <xdr:colOff>20731</xdr:colOff>
      <xdr:row>72</xdr:row>
      <xdr:rowOff>200025</xdr:rowOff>
    </xdr:from>
    <xdr:to>
      <xdr:col>74</xdr:col>
      <xdr:colOff>27454</xdr:colOff>
      <xdr:row>74</xdr:row>
      <xdr:rowOff>28575</xdr:rowOff>
    </xdr:to>
    <xdr:sp macro="" textlink="">
      <xdr:nvSpPr>
        <xdr:cNvPr id="8" name="角丸四角形 7"/>
        <xdr:cNvSpPr/>
      </xdr:nvSpPr>
      <xdr:spPr>
        <a:xfrm>
          <a:off x="4049806" y="18707100"/>
          <a:ext cx="1606923" cy="53340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48</xdr:col>
      <xdr:colOff>9525</xdr:colOff>
      <xdr:row>74</xdr:row>
      <xdr:rowOff>52107</xdr:rowOff>
    </xdr:from>
    <xdr:to>
      <xdr:col>79</xdr:col>
      <xdr:colOff>38660</xdr:colOff>
      <xdr:row>76</xdr:row>
      <xdr:rowOff>99172</xdr:rowOff>
    </xdr:to>
    <xdr:sp macro="" textlink="">
      <xdr:nvSpPr>
        <xdr:cNvPr id="9" name="テキスト ボックス 8"/>
        <xdr:cNvSpPr txBox="1"/>
      </xdr:nvSpPr>
      <xdr:spPr>
        <a:xfrm>
          <a:off x="3657600" y="19264032"/>
          <a:ext cx="2391335" cy="3423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交付申請書に記載する金額</a:t>
          </a:r>
        </a:p>
      </xdr:txBody>
    </xdr:sp>
    <xdr:clientData/>
  </xdr:twoCellAnchor>
  <xdr:twoCellAnchor>
    <xdr:from>
      <xdr:col>4</xdr:col>
      <xdr:colOff>66675</xdr:colOff>
      <xdr:row>28</xdr:row>
      <xdr:rowOff>0</xdr:rowOff>
    </xdr:from>
    <xdr:to>
      <xdr:col>58</xdr:col>
      <xdr:colOff>66675</xdr:colOff>
      <xdr:row>29</xdr:row>
      <xdr:rowOff>257175</xdr:rowOff>
    </xdr:to>
    <xdr:sp macro="" textlink="">
      <xdr:nvSpPr>
        <xdr:cNvPr id="10" name="角丸四角形 9"/>
        <xdr:cNvSpPr/>
      </xdr:nvSpPr>
      <xdr:spPr>
        <a:xfrm>
          <a:off x="361950" y="7210425"/>
          <a:ext cx="4114800" cy="52387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66</xdr:col>
      <xdr:colOff>66676</xdr:colOff>
      <xdr:row>28</xdr:row>
      <xdr:rowOff>0</xdr:rowOff>
    </xdr:from>
    <xdr:to>
      <xdr:col>85</xdr:col>
      <xdr:colOff>9526</xdr:colOff>
      <xdr:row>29</xdr:row>
      <xdr:rowOff>257175</xdr:rowOff>
    </xdr:to>
    <xdr:sp macro="" textlink="">
      <xdr:nvSpPr>
        <xdr:cNvPr id="12" name="角丸四角形 11"/>
        <xdr:cNvSpPr/>
      </xdr:nvSpPr>
      <xdr:spPr>
        <a:xfrm>
          <a:off x="5086351" y="7210425"/>
          <a:ext cx="1390650" cy="52387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47625</xdr:colOff>
      <xdr:row>39</xdr:row>
      <xdr:rowOff>1</xdr:rowOff>
    </xdr:from>
    <xdr:to>
      <xdr:col>57</xdr:col>
      <xdr:colOff>47625</xdr:colOff>
      <xdr:row>40</xdr:row>
      <xdr:rowOff>19051</xdr:rowOff>
    </xdr:to>
    <xdr:sp macro="" textlink="">
      <xdr:nvSpPr>
        <xdr:cNvPr id="13" name="角丸四角形 12"/>
        <xdr:cNvSpPr/>
      </xdr:nvSpPr>
      <xdr:spPr>
        <a:xfrm>
          <a:off x="266700" y="10144126"/>
          <a:ext cx="4114800" cy="28575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66</xdr:col>
      <xdr:colOff>47626</xdr:colOff>
      <xdr:row>39</xdr:row>
      <xdr:rowOff>1</xdr:rowOff>
    </xdr:from>
    <xdr:to>
      <xdr:col>84</xdr:col>
      <xdr:colOff>66676</xdr:colOff>
      <xdr:row>40</xdr:row>
      <xdr:rowOff>19051</xdr:rowOff>
    </xdr:to>
    <xdr:sp macro="" textlink="">
      <xdr:nvSpPr>
        <xdr:cNvPr id="14" name="角丸四角形 13"/>
        <xdr:cNvSpPr/>
      </xdr:nvSpPr>
      <xdr:spPr>
        <a:xfrm>
          <a:off x="5067301" y="9886951"/>
          <a:ext cx="1390650" cy="28575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0</xdr:colOff>
      <xdr:row>49</xdr:row>
      <xdr:rowOff>0</xdr:rowOff>
    </xdr:from>
    <xdr:to>
      <xdr:col>59</xdr:col>
      <xdr:colOff>0</xdr:colOff>
      <xdr:row>50</xdr:row>
      <xdr:rowOff>257175</xdr:rowOff>
    </xdr:to>
    <xdr:sp macro="" textlink="">
      <xdr:nvSpPr>
        <xdr:cNvPr id="15" name="角丸四角形 14"/>
        <xdr:cNvSpPr/>
      </xdr:nvSpPr>
      <xdr:spPr>
        <a:xfrm>
          <a:off x="371475" y="12582525"/>
          <a:ext cx="4114800" cy="52387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67</xdr:col>
      <xdr:colOff>1</xdr:colOff>
      <xdr:row>49</xdr:row>
      <xdr:rowOff>0</xdr:rowOff>
    </xdr:from>
    <xdr:to>
      <xdr:col>85</xdr:col>
      <xdr:colOff>19051</xdr:colOff>
      <xdr:row>50</xdr:row>
      <xdr:rowOff>257175</xdr:rowOff>
    </xdr:to>
    <xdr:sp macro="" textlink="">
      <xdr:nvSpPr>
        <xdr:cNvPr id="16" name="角丸四角形 15"/>
        <xdr:cNvSpPr/>
      </xdr:nvSpPr>
      <xdr:spPr>
        <a:xfrm>
          <a:off x="5095876" y="12582525"/>
          <a:ext cx="1390650" cy="52387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19050</xdr:colOff>
      <xdr:row>22</xdr:row>
      <xdr:rowOff>9525</xdr:rowOff>
    </xdr:from>
    <xdr:to>
      <xdr:col>52</xdr:col>
      <xdr:colOff>9525</xdr:colOff>
      <xdr:row>22</xdr:row>
      <xdr:rowOff>390525</xdr:rowOff>
    </xdr:to>
    <xdr:cxnSp macro="">
      <xdr:nvCxnSpPr>
        <xdr:cNvPr id="17" name="直線矢印コネクタ 16"/>
        <xdr:cNvCxnSpPr/>
      </xdr:nvCxnSpPr>
      <xdr:spPr>
        <a:xfrm flipH="1">
          <a:off x="2828925" y="5419725"/>
          <a:ext cx="1133475" cy="381000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</xdr:colOff>
      <xdr:row>58</xdr:row>
      <xdr:rowOff>231321</xdr:rowOff>
    </xdr:from>
    <xdr:to>
      <xdr:col>74</xdr:col>
      <xdr:colOff>40822</xdr:colOff>
      <xdr:row>72</xdr:row>
      <xdr:rowOff>68036</xdr:rowOff>
    </xdr:to>
    <xdr:sp macro="" textlink="">
      <xdr:nvSpPr>
        <xdr:cNvPr id="21" name="角丸四角形 20"/>
        <xdr:cNvSpPr/>
      </xdr:nvSpPr>
      <xdr:spPr>
        <a:xfrm>
          <a:off x="68037" y="15158357"/>
          <a:ext cx="6000749" cy="352425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46</xdr:col>
      <xdr:colOff>35698</xdr:colOff>
      <xdr:row>57</xdr:row>
      <xdr:rowOff>68036</xdr:rowOff>
    </xdr:from>
    <xdr:to>
      <xdr:col>72</xdr:col>
      <xdr:colOff>13607</xdr:colOff>
      <xdr:row>59</xdr:row>
      <xdr:rowOff>10244</xdr:rowOff>
    </xdr:to>
    <xdr:sp macro="" textlink="">
      <xdr:nvSpPr>
        <xdr:cNvPr id="22" name="テキスト ボックス 21"/>
        <xdr:cNvSpPr txBox="1"/>
      </xdr:nvSpPr>
      <xdr:spPr>
        <a:xfrm>
          <a:off x="3777662" y="14777357"/>
          <a:ext cx="2100624" cy="432066"/>
        </a:xfrm>
        <a:prstGeom prst="rect">
          <a:avLst/>
        </a:prstGeom>
        <a:solidFill>
          <a:schemeClr val="lt1"/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</a:p>
      </xdr:txBody>
    </xdr:sp>
    <xdr:clientData/>
  </xdr:twoCellAnchor>
  <xdr:twoCellAnchor>
    <xdr:from>
      <xdr:col>70</xdr:col>
      <xdr:colOff>33338</xdr:colOff>
      <xdr:row>23</xdr:row>
      <xdr:rowOff>53788</xdr:rowOff>
    </xdr:from>
    <xdr:to>
      <xdr:col>71</xdr:col>
      <xdr:colOff>47625</xdr:colOff>
      <xdr:row>25</xdr:row>
      <xdr:rowOff>200025</xdr:rowOff>
    </xdr:to>
    <xdr:cxnSp macro="">
      <xdr:nvCxnSpPr>
        <xdr:cNvPr id="18" name="直線矢印コネクタ 17"/>
        <xdr:cNvCxnSpPr>
          <a:stCxn id="7" idx="2"/>
        </xdr:cNvCxnSpPr>
      </xdr:nvCxnSpPr>
      <xdr:spPr>
        <a:xfrm>
          <a:off x="5357813" y="6064063"/>
          <a:ext cx="90487" cy="622487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42</xdr:row>
      <xdr:rowOff>66675</xdr:rowOff>
    </xdr:from>
    <xdr:to>
      <xdr:col>39</xdr:col>
      <xdr:colOff>47625</xdr:colOff>
      <xdr:row>46</xdr:row>
      <xdr:rowOff>74519</xdr:rowOff>
    </xdr:to>
    <xdr:sp macro="" textlink="">
      <xdr:nvSpPr>
        <xdr:cNvPr id="24" name="テキスト ボックス 23"/>
        <xdr:cNvSpPr txBox="1"/>
      </xdr:nvSpPr>
      <xdr:spPr>
        <a:xfrm>
          <a:off x="238125" y="10753725"/>
          <a:ext cx="2771775" cy="1131794"/>
        </a:xfrm>
        <a:prstGeom prst="rect">
          <a:avLst/>
        </a:prstGeom>
        <a:solidFill>
          <a:schemeClr val="lt1"/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05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輸送日が不明の場合は、「予定」と記入してください。</a:t>
          </a:r>
        </a:p>
      </xdr:txBody>
    </xdr:sp>
    <xdr:clientData/>
  </xdr:twoCellAnchor>
  <xdr:twoCellAnchor>
    <xdr:from>
      <xdr:col>14</xdr:col>
      <xdr:colOff>28576</xdr:colOff>
      <xdr:row>46</xdr:row>
      <xdr:rowOff>74519</xdr:rowOff>
    </xdr:from>
    <xdr:to>
      <xdr:col>21</xdr:col>
      <xdr:colOff>33338</xdr:colOff>
      <xdr:row>48</xdr:row>
      <xdr:rowOff>190500</xdr:rowOff>
    </xdr:to>
    <xdr:cxnSp macro="">
      <xdr:nvCxnSpPr>
        <xdr:cNvPr id="25" name="直線矢印コネクタ 24"/>
        <xdr:cNvCxnSpPr>
          <a:stCxn id="24" idx="2"/>
        </xdr:cNvCxnSpPr>
      </xdr:nvCxnSpPr>
      <xdr:spPr>
        <a:xfrm flipH="1">
          <a:off x="1085851" y="11885519"/>
          <a:ext cx="538162" cy="611281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82"/>
  <sheetViews>
    <sheetView showGridLines="0" tabSelected="1" view="pageBreakPreview" zoomScale="115" zoomScaleNormal="115" zoomScaleSheetLayoutView="115" workbookViewId="0">
      <selection activeCell="X9" sqref="X9:AM9"/>
    </sheetView>
  </sheetViews>
  <sheetFormatPr defaultRowHeight="13.5" x14ac:dyDescent="0.15"/>
  <cols>
    <col min="1" max="1" width="0.875" customWidth="1"/>
    <col min="2" max="98" width="1" customWidth="1"/>
    <col min="99" max="131" width="1.75" customWidth="1"/>
  </cols>
  <sheetData>
    <row r="1" spans="2:89" s="1" customFormat="1" ht="18" customHeight="1" x14ac:dyDescent="0.15">
      <c r="B1" s="118" t="s">
        <v>79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18"/>
      <c r="BU1" s="118"/>
      <c r="BV1" s="118"/>
      <c r="BW1" s="118"/>
      <c r="BX1" s="118"/>
      <c r="BY1" s="118"/>
      <c r="BZ1" s="118"/>
      <c r="CA1" s="118"/>
      <c r="CB1" s="118"/>
      <c r="CC1" s="118"/>
      <c r="CD1" s="118"/>
      <c r="CE1" s="118"/>
      <c r="CF1" s="118"/>
      <c r="CG1" s="118"/>
      <c r="CH1" s="118"/>
      <c r="CI1" s="118"/>
      <c r="CJ1" s="118"/>
      <c r="CK1" s="118"/>
    </row>
    <row r="2" spans="2:89" s="8" customFormat="1" ht="17.25" customHeight="1" x14ac:dyDescent="0.15">
      <c r="B2" s="12" t="s">
        <v>30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10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</row>
    <row r="3" spans="2:89" ht="15.75" customHeight="1" x14ac:dyDescent="0.15"/>
    <row r="4" spans="2:89" ht="25.5" customHeight="1" x14ac:dyDescent="0.15">
      <c r="B4" s="119" t="s">
        <v>0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  <c r="CB4" s="119"/>
      <c r="CC4" s="119"/>
      <c r="CD4" s="119"/>
      <c r="CE4" s="119"/>
      <c r="CF4" s="119"/>
      <c r="CG4" s="119"/>
      <c r="CH4" s="119"/>
      <c r="CI4" s="119"/>
      <c r="CJ4" s="119"/>
      <c r="CK4" s="119"/>
    </row>
    <row r="5" spans="2:89" ht="9.75" customHeight="1" x14ac:dyDescent="0.15"/>
    <row r="6" spans="2:89" ht="19.5" customHeight="1" x14ac:dyDescent="0.15">
      <c r="B6" s="65" t="s">
        <v>87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</row>
    <row r="7" spans="2:89" ht="16.5" customHeight="1" x14ac:dyDescent="0.15">
      <c r="C7" s="82" t="s">
        <v>3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3"/>
      <c r="X7" s="109" t="s">
        <v>88</v>
      </c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1"/>
    </row>
    <row r="8" spans="2:89" ht="17.25" customHeight="1" x14ac:dyDescent="0.15">
      <c r="C8" s="83" t="s">
        <v>81</v>
      </c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5"/>
      <c r="X8" s="92" t="s">
        <v>1</v>
      </c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82" t="s">
        <v>31</v>
      </c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3"/>
    </row>
    <row r="9" spans="2:89" ht="25.5" customHeight="1" x14ac:dyDescent="0.15">
      <c r="C9" s="86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8"/>
      <c r="X9" s="93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5"/>
      <c r="AN9" s="132" t="s">
        <v>41</v>
      </c>
      <c r="AO9" s="132"/>
      <c r="AP9" s="132"/>
      <c r="AQ9" s="134">
        <f>X9+X11</f>
        <v>0</v>
      </c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</row>
    <row r="10" spans="2:89" ht="17.25" customHeight="1" x14ac:dyDescent="0.15">
      <c r="C10" s="86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8"/>
      <c r="X10" s="92" t="s">
        <v>2</v>
      </c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132"/>
      <c r="AO10" s="132"/>
      <c r="AP10" s="132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</row>
    <row r="11" spans="2:89" ht="25.5" customHeight="1" x14ac:dyDescent="0.15">
      <c r="C11" s="89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1"/>
      <c r="X11" s="129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1"/>
      <c r="AN11" s="132"/>
      <c r="AO11" s="132"/>
      <c r="AP11" s="132"/>
      <c r="AQ11" s="133" t="s">
        <v>10</v>
      </c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</row>
    <row r="12" spans="2:89" ht="10.5" customHeight="1" x14ac:dyDescent="0.15"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</row>
    <row r="13" spans="2:89" ht="19.5" customHeight="1" x14ac:dyDescent="0.15">
      <c r="B13" s="65" t="s">
        <v>82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</row>
    <row r="14" spans="2:89" ht="50.25" customHeight="1" x14ac:dyDescent="0.15">
      <c r="C14" s="82" t="s">
        <v>3</v>
      </c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3"/>
      <c r="X14" s="109" t="s">
        <v>83</v>
      </c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1"/>
      <c r="AN14" s="109" t="s">
        <v>84</v>
      </c>
      <c r="AO14" s="120"/>
      <c r="AP14" s="120"/>
      <c r="AQ14" s="120"/>
      <c r="AR14" s="120"/>
      <c r="AS14" s="120"/>
      <c r="AT14" s="120"/>
      <c r="AU14" s="120"/>
      <c r="AV14" s="120"/>
      <c r="AW14" s="120"/>
      <c r="AX14" s="120"/>
      <c r="AY14" s="120"/>
      <c r="AZ14" s="120"/>
      <c r="BA14" s="120"/>
      <c r="BB14" s="120"/>
      <c r="BC14" s="121"/>
      <c r="BD14" s="122" t="s">
        <v>85</v>
      </c>
      <c r="BE14" s="120"/>
      <c r="BF14" s="120"/>
      <c r="BG14" s="120"/>
      <c r="BH14" s="120"/>
      <c r="BI14" s="120"/>
      <c r="BJ14" s="120"/>
      <c r="BK14" s="120"/>
      <c r="BL14" s="120"/>
      <c r="BM14" s="120"/>
      <c r="BN14" s="120"/>
      <c r="BO14" s="120"/>
      <c r="BP14" s="120"/>
      <c r="BQ14" s="120"/>
      <c r="BR14" s="120"/>
      <c r="BS14" s="120"/>
      <c r="BT14" s="120"/>
      <c r="BU14" s="120"/>
      <c r="BV14" s="120"/>
      <c r="BW14" s="120"/>
      <c r="BX14" s="120"/>
      <c r="BY14" s="120"/>
      <c r="BZ14" s="120"/>
      <c r="CA14" s="120"/>
      <c r="CB14" s="120"/>
      <c r="CC14" s="120"/>
      <c r="CD14" s="120"/>
      <c r="CE14" s="120"/>
      <c r="CF14" s="120"/>
      <c r="CG14" s="120"/>
      <c r="CH14" s="120"/>
      <c r="CI14" s="121"/>
    </row>
    <row r="15" spans="2:89" ht="17.25" customHeight="1" x14ac:dyDescent="0.15">
      <c r="C15" s="83" t="s">
        <v>86</v>
      </c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5"/>
      <c r="X15" s="92" t="s">
        <v>1</v>
      </c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 t="s">
        <v>1</v>
      </c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82" t="s">
        <v>7</v>
      </c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3"/>
      <c r="BV15" s="82" t="s">
        <v>8</v>
      </c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3"/>
    </row>
    <row r="16" spans="2:89" ht="27" customHeight="1" x14ac:dyDescent="0.15">
      <c r="C16" s="86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8"/>
      <c r="X16" s="93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5"/>
      <c r="AN16" s="93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5"/>
      <c r="BD16" s="138">
        <f>X16+AN16</f>
        <v>0</v>
      </c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40"/>
      <c r="BV16" s="141" t="s">
        <v>39</v>
      </c>
      <c r="BW16" s="142"/>
      <c r="BX16" s="142"/>
      <c r="BY16" s="143">
        <f>BD16+BD18</f>
        <v>0</v>
      </c>
      <c r="BZ16" s="144"/>
      <c r="CA16" s="144"/>
      <c r="CB16" s="144"/>
      <c r="CC16" s="144"/>
      <c r="CD16" s="144"/>
      <c r="CE16" s="144"/>
      <c r="CF16" s="144"/>
      <c r="CG16" s="144"/>
      <c r="CH16" s="144"/>
      <c r="CI16" s="145"/>
    </row>
    <row r="17" spans="1:89" ht="17.25" customHeight="1" x14ac:dyDescent="0.15">
      <c r="C17" s="86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8"/>
      <c r="X17" s="92" t="s">
        <v>2</v>
      </c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 t="s">
        <v>2</v>
      </c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123" t="s">
        <v>9</v>
      </c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5"/>
      <c r="BV17" s="141"/>
      <c r="BW17" s="142"/>
      <c r="BX17" s="142"/>
      <c r="BY17" s="146"/>
      <c r="BZ17" s="147"/>
      <c r="CA17" s="147"/>
      <c r="CB17" s="147"/>
      <c r="CC17" s="147"/>
      <c r="CD17" s="147"/>
      <c r="CE17" s="147"/>
      <c r="CF17" s="147"/>
      <c r="CG17" s="147"/>
      <c r="CH17" s="147"/>
      <c r="CI17" s="148"/>
    </row>
    <row r="18" spans="1:89" ht="27" customHeight="1" x14ac:dyDescent="0.15">
      <c r="C18" s="89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1"/>
      <c r="X18" s="129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1"/>
      <c r="AN18" s="93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5"/>
      <c r="BD18" s="138">
        <f>X18+AN18</f>
        <v>0</v>
      </c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40"/>
      <c r="BV18" s="141"/>
      <c r="BW18" s="142"/>
      <c r="BX18" s="142"/>
      <c r="BY18" s="126" t="s">
        <v>10</v>
      </c>
      <c r="BZ18" s="127"/>
      <c r="CA18" s="127"/>
      <c r="CB18" s="127"/>
      <c r="CC18" s="127"/>
      <c r="CD18" s="127"/>
      <c r="CE18" s="127"/>
      <c r="CF18" s="127"/>
      <c r="CG18" s="127"/>
      <c r="CH18" s="127"/>
      <c r="CI18" s="128"/>
    </row>
    <row r="19" spans="1:89" ht="12" customHeight="1" x14ac:dyDescent="0.15">
      <c r="AN19">
        <v>3</v>
      </c>
    </row>
    <row r="20" spans="1:89" s="24" customFormat="1" ht="21" customHeight="1" x14ac:dyDescent="0.15">
      <c r="A20" s="22"/>
      <c r="B20" s="25" t="s">
        <v>38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</row>
    <row r="21" spans="1:89" ht="17.25" customHeight="1" x14ac:dyDescent="0.15">
      <c r="A21" s="8"/>
      <c r="B21" s="8"/>
      <c r="C21" s="92" t="s">
        <v>40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X21" s="149" t="s">
        <v>77</v>
      </c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  <c r="BI21" s="150"/>
      <c r="BJ21" s="150"/>
      <c r="BK21" s="150"/>
      <c r="BL21" s="150"/>
      <c r="BM21" s="150"/>
      <c r="BN21" s="150"/>
      <c r="BO21" s="150"/>
      <c r="BP21" s="150"/>
      <c r="BQ21" s="150"/>
      <c r="BR21" s="150"/>
      <c r="BS21" s="150"/>
      <c r="BT21" s="150"/>
      <c r="BU21" s="150"/>
      <c r="BV21" s="150"/>
      <c r="BW21" s="150"/>
      <c r="BX21" s="150"/>
      <c r="BY21" s="150"/>
      <c r="BZ21" s="150"/>
      <c r="CA21" s="150"/>
      <c r="CB21" s="150"/>
      <c r="CC21" s="150"/>
      <c r="CD21" s="150"/>
      <c r="CE21" s="150"/>
      <c r="CF21" s="150"/>
      <c r="CG21" s="150"/>
      <c r="CH21" s="150"/>
      <c r="CI21" s="150"/>
      <c r="CJ21" s="150"/>
    </row>
    <row r="22" spans="1:89" ht="17.25" customHeight="1" x14ac:dyDescent="0.15">
      <c r="A22" s="8"/>
      <c r="B22" s="8"/>
      <c r="C22" s="51" t="s">
        <v>43</v>
      </c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7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  <c r="BI22" s="150"/>
      <c r="BJ22" s="150"/>
      <c r="BK22" s="150"/>
      <c r="BL22" s="150"/>
      <c r="BM22" s="150"/>
      <c r="BN22" s="150"/>
      <c r="BO22" s="150"/>
      <c r="BP22" s="150"/>
      <c r="BQ22" s="150"/>
      <c r="BR22" s="150"/>
      <c r="BS22" s="150"/>
      <c r="BT22" s="150"/>
      <c r="BU22" s="150"/>
      <c r="BV22" s="150"/>
      <c r="BW22" s="150"/>
      <c r="BX22" s="150"/>
      <c r="BY22" s="150"/>
      <c r="BZ22" s="150"/>
      <c r="CA22" s="150"/>
      <c r="CB22" s="150"/>
      <c r="CC22" s="150"/>
      <c r="CD22" s="150"/>
      <c r="CE22" s="150"/>
      <c r="CF22" s="150"/>
      <c r="CG22" s="150"/>
      <c r="CH22" s="150"/>
      <c r="CI22" s="150"/>
      <c r="CJ22" s="150"/>
    </row>
    <row r="23" spans="1:89" ht="47.25" customHeight="1" x14ac:dyDescent="0.15">
      <c r="A23" s="8"/>
      <c r="B23" s="8"/>
      <c r="C23" s="138">
        <f>BY16-AQ9</f>
        <v>0</v>
      </c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2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  <c r="BI23" s="150"/>
      <c r="BJ23" s="150"/>
      <c r="BK23" s="150"/>
      <c r="BL23" s="150"/>
      <c r="BM23" s="150"/>
      <c r="BN23" s="150"/>
      <c r="BO23" s="150"/>
      <c r="BP23" s="150"/>
      <c r="BQ23" s="150"/>
      <c r="BR23" s="150"/>
      <c r="BS23" s="150"/>
      <c r="BT23" s="150"/>
      <c r="BU23" s="150"/>
      <c r="BV23" s="150"/>
      <c r="BW23" s="150"/>
      <c r="BX23" s="150"/>
      <c r="BY23" s="150"/>
      <c r="BZ23" s="150"/>
      <c r="CA23" s="150"/>
      <c r="CB23" s="150"/>
      <c r="CC23" s="150"/>
      <c r="CD23" s="150"/>
      <c r="CE23" s="150"/>
      <c r="CF23" s="150"/>
      <c r="CG23" s="150"/>
      <c r="CH23" s="150"/>
      <c r="CI23" s="150"/>
      <c r="CJ23" s="150"/>
    </row>
    <row r="24" spans="1:89" ht="18.75" customHeight="1" x14ac:dyDescent="0.15"/>
    <row r="25" spans="1:89" ht="18.75" customHeight="1" x14ac:dyDescent="0.15">
      <c r="B25" s="65" t="s">
        <v>93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  <c r="CD25" s="65"/>
      <c r="CE25" s="65"/>
      <c r="CF25" s="65"/>
      <c r="CG25" s="65"/>
      <c r="CH25" s="65"/>
      <c r="CI25" s="65"/>
      <c r="CJ25" s="65"/>
      <c r="CK25" s="65"/>
    </row>
    <row r="26" spans="1:89" ht="21" customHeight="1" x14ac:dyDescent="0.15">
      <c r="B26" s="65" t="s">
        <v>71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65"/>
      <c r="CF26" s="65"/>
      <c r="CG26" s="65"/>
      <c r="CH26" s="65"/>
      <c r="CI26" s="65"/>
      <c r="CJ26" s="65"/>
      <c r="CK26" s="65"/>
    </row>
    <row r="27" spans="1:89" ht="18" customHeight="1" x14ac:dyDescent="0.15">
      <c r="B27" s="7"/>
      <c r="C27" s="79"/>
      <c r="D27" s="79"/>
      <c r="E27" s="79"/>
      <c r="F27" s="112" t="s">
        <v>12</v>
      </c>
      <c r="G27" s="113"/>
      <c r="H27" s="113"/>
      <c r="I27" s="113"/>
      <c r="J27" s="113"/>
      <c r="K27" s="113"/>
      <c r="L27" s="113"/>
      <c r="M27" s="113"/>
      <c r="N27" s="113"/>
      <c r="O27" s="114"/>
      <c r="P27" s="41" t="s">
        <v>14</v>
      </c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80" t="s">
        <v>15</v>
      </c>
      <c r="AY27" s="80"/>
      <c r="AZ27" s="80"/>
      <c r="BA27" s="80"/>
      <c r="BB27" s="80"/>
      <c r="BC27" s="80"/>
      <c r="BD27" s="80"/>
      <c r="BE27" s="80"/>
      <c r="BF27" s="80"/>
      <c r="BG27" s="80"/>
      <c r="BH27" s="80" t="s">
        <v>16</v>
      </c>
      <c r="BI27" s="80"/>
      <c r="BJ27" s="80"/>
      <c r="BK27" s="80"/>
      <c r="BL27" s="80"/>
      <c r="BM27" s="80"/>
      <c r="BN27" s="80"/>
      <c r="BO27" s="80"/>
      <c r="BP27" s="43" t="s">
        <v>46</v>
      </c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</row>
    <row r="28" spans="1:89" ht="18" customHeight="1" x14ac:dyDescent="0.15">
      <c r="B28" s="7"/>
      <c r="C28" s="79"/>
      <c r="D28" s="79"/>
      <c r="E28" s="79"/>
      <c r="F28" s="115"/>
      <c r="G28" s="116"/>
      <c r="H28" s="116"/>
      <c r="I28" s="116"/>
      <c r="J28" s="116"/>
      <c r="K28" s="116"/>
      <c r="L28" s="116"/>
      <c r="M28" s="116"/>
      <c r="N28" s="116"/>
      <c r="O28" s="117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80" t="s">
        <v>17</v>
      </c>
      <c r="AY28" s="80"/>
      <c r="AZ28" s="80"/>
      <c r="BA28" s="80"/>
      <c r="BB28" s="80"/>
      <c r="BC28" s="80" t="s">
        <v>18</v>
      </c>
      <c r="BD28" s="80"/>
      <c r="BE28" s="80"/>
      <c r="BF28" s="80"/>
      <c r="BG28" s="80"/>
      <c r="BH28" s="80"/>
      <c r="BI28" s="80"/>
      <c r="BJ28" s="80"/>
      <c r="BK28" s="80"/>
      <c r="BL28" s="80"/>
      <c r="BM28" s="80"/>
      <c r="BN28" s="80"/>
      <c r="BO28" s="80"/>
      <c r="BP28" s="81" t="s">
        <v>75</v>
      </c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  <c r="CD28" s="81"/>
      <c r="CE28" s="81"/>
      <c r="CF28" s="81"/>
      <c r="CG28" s="81"/>
      <c r="CH28" s="81"/>
      <c r="CI28" s="81"/>
    </row>
    <row r="29" spans="1:89" ht="21" customHeight="1" x14ac:dyDescent="0.15">
      <c r="B29" s="7"/>
      <c r="C29" s="60">
        <v>1</v>
      </c>
      <c r="D29" s="60"/>
      <c r="E29" s="60"/>
      <c r="F29" s="75"/>
      <c r="G29" s="76"/>
      <c r="H29" s="76"/>
      <c r="I29" s="76"/>
      <c r="J29" s="76"/>
      <c r="K29" s="76"/>
      <c r="L29" s="76"/>
      <c r="M29" s="76"/>
      <c r="N29" s="76"/>
      <c r="O29" s="77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42">
        <f>AX29+(BC29*2)</f>
        <v>0</v>
      </c>
      <c r="BI29" s="42"/>
      <c r="BJ29" s="42"/>
      <c r="BK29" s="42"/>
      <c r="BL29" s="42"/>
      <c r="BM29" s="42"/>
      <c r="BN29" s="42"/>
      <c r="BO29" s="42"/>
      <c r="BP29" s="63"/>
      <c r="BQ29" s="63"/>
      <c r="BR29" s="63"/>
      <c r="BS29" s="63"/>
      <c r="BT29" s="63"/>
      <c r="BU29" s="63"/>
      <c r="BV29" s="63"/>
      <c r="BW29" s="63"/>
      <c r="BX29" s="63"/>
      <c r="BY29" s="63"/>
      <c r="BZ29" s="63"/>
      <c r="CA29" s="63"/>
      <c r="CB29" s="63"/>
      <c r="CC29" s="63"/>
      <c r="CD29" s="63"/>
      <c r="CE29" s="63"/>
      <c r="CF29" s="63"/>
      <c r="CG29" s="64"/>
      <c r="CH29" s="47" t="s">
        <v>6</v>
      </c>
      <c r="CI29" s="48"/>
    </row>
    <row r="30" spans="1:89" ht="21" customHeight="1" x14ac:dyDescent="0.15">
      <c r="B30" s="7"/>
      <c r="C30" s="60">
        <v>2</v>
      </c>
      <c r="D30" s="60"/>
      <c r="E30" s="60"/>
      <c r="F30" s="75"/>
      <c r="G30" s="76"/>
      <c r="H30" s="76"/>
      <c r="I30" s="76"/>
      <c r="J30" s="76"/>
      <c r="K30" s="76"/>
      <c r="L30" s="76"/>
      <c r="M30" s="76"/>
      <c r="N30" s="76"/>
      <c r="O30" s="77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42">
        <f t="shared" ref="BH30:BH33" si="0">AX30+(BC30*2)</f>
        <v>0</v>
      </c>
      <c r="BI30" s="42"/>
      <c r="BJ30" s="42"/>
      <c r="BK30" s="42"/>
      <c r="BL30" s="42"/>
      <c r="BM30" s="42"/>
      <c r="BN30" s="42"/>
      <c r="BO30" s="42"/>
      <c r="BP30" s="63"/>
      <c r="BQ30" s="63"/>
      <c r="BR30" s="63"/>
      <c r="BS30" s="63"/>
      <c r="BT30" s="63"/>
      <c r="BU30" s="63"/>
      <c r="BV30" s="63"/>
      <c r="BW30" s="63"/>
      <c r="BX30" s="63"/>
      <c r="BY30" s="63"/>
      <c r="BZ30" s="63"/>
      <c r="CA30" s="63"/>
      <c r="CB30" s="63"/>
      <c r="CC30" s="63"/>
      <c r="CD30" s="63"/>
      <c r="CE30" s="63"/>
      <c r="CF30" s="63"/>
      <c r="CG30" s="64"/>
      <c r="CH30" s="47" t="s">
        <v>6</v>
      </c>
      <c r="CI30" s="48"/>
    </row>
    <row r="31" spans="1:89" ht="21" customHeight="1" x14ac:dyDescent="0.15">
      <c r="B31" s="7"/>
      <c r="C31" s="60">
        <v>3</v>
      </c>
      <c r="D31" s="60"/>
      <c r="E31" s="60"/>
      <c r="F31" s="75"/>
      <c r="G31" s="76"/>
      <c r="H31" s="76"/>
      <c r="I31" s="76"/>
      <c r="J31" s="76"/>
      <c r="K31" s="76"/>
      <c r="L31" s="76"/>
      <c r="M31" s="76"/>
      <c r="N31" s="76"/>
      <c r="O31" s="77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42">
        <f t="shared" si="0"/>
        <v>0</v>
      </c>
      <c r="BI31" s="42"/>
      <c r="BJ31" s="42"/>
      <c r="BK31" s="42"/>
      <c r="BL31" s="42"/>
      <c r="BM31" s="42"/>
      <c r="BN31" s="42"/>
      <c r="BO31" s="42"/>
      <c r="BP31" s="63"/>
      <c r="BQ31" s="63"/>
      <c r="BR31" s="63"/>
      <c r="BS31" s="63"/>
      <c r="BT31" s="63"/>
      <c r="BU31" s="63"/>
      <c r="BV31" s="63"/>
      <c r="BW31" s="63"/>
      <c r="BX31" s="63"/>
      <c r="BY31" s="63"/>
      <c r="BZ31" s="63"/>
      <c r="CA31" s="63"/>
      <c r="CB31" s="63"/>
      <c r="CC31" s="63"/>
      <c r="CD31" s="63"/>
      <c r="CE31" s="63"/>
      <c r="CF31" s="63"/>
      <c r="CG31" s="64"/>
      <c r="CH31" s="47" t="s">
        <v>6</v>
      </c>
      <c r="CI31" s="48"/>
    </row>
    <row r="32" spans="1:89" ht="21" customHeight="1" x14ac:dyDescent="0.15">
      <c r="B32" s="17"/>
      <c r="C32" s="60">
        <v>4</v>
      </c>
      <c r="D32" s="60"/>
      <c r="E32" s="60"/>
      <c r="F32" s="75"/>
      <c r="G32" s="76"/>
      <c r="H32" s="76"/>
      <c r="I32" s="76"/>
      <c r="J32" s="76"/>
      <c r="K32" s="76"/>
      <c r="L32" s="76"/>
      <c r="M32" s="76"/>
      <c r="N32" s="76"/>
      <c r="O32" s="77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42">
        <f t="shared" ref="BH32" si="1">AX32+(BC32*2)</f>
        <v>0</v>
      </c>
      <c r="BI32" s="42"/>
      <c r="BJ32" s="42"/>
      <c r="BK32" s="42"/>
      <c r="BL32" s="42"/>
      <c r="BM32" s="42"/>
      <c r="BN32" s="42"/>
      <c r="BO32" s="42"/>
      <c r="BP32" s="63"/>
      <c r="BQ32" s="63"/>
      <c r="BR32" s="63"/>
      <c r="BS32" s="63"/>
      <c r="BT32" s="63"/>
      <c r="BU32" s="63"/>
      <c r="BV32" s="63"/>
      <c r="BW32" s="63"/>
      <c r="BX32" s="63"/>
      <c r="BY32" s="63"/>
      <c r="BZ32" s="63"/>
      <c r="CA32" s="63"/>
      <c r="CB32" s="63"/>
      <c r="CC32" s="63"/>
      <c r="CD32" s="63"/>
      <c r="CE32" s="63"/>
      <c r="CF32" s="63"/>
      <c r="CG32" s="64"/>
      <c r="CH32" s="47" t="s">
        <v>6</v>
      </c>
      <c r="CI32" s="48"/>
    </row>
    <row r="33" spans="2:89" ht="21" customHeight="1" x14ac:dyDescent="0.15">
      <c r="B33" s="7"/>
      <c r="C33" s="60">
        <v>5</v>
      </c>
      <c r="D33" s="60"/>
      <c r="E33" s="60"/>
      <c r="F33" s="75"/>
      <c r="G33" s="76"/>
      <c r="H33" s="76"/>
      <c r="I33" s="76"/>
      <c r="J33" s="76"/>
      <c r="K33" s="76"/>
      <c r="L33" s="76"/>
      <c r="M33" s="76"/>
      <c r="N33" s="76"/>
      <c r="O33" s="77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42">
        <f t="shared" si="0"/>
        <v>0</v>
      </c>
      <c r="BI33" s="42"/>
      <c r="BJ33" s="42"/>
      <c r="BK33" s="42"/>
      <c r="BL33" s="42"/>
      <c r="BM33" s="42"/>
      <c r="BN33" s="42"/>
      <c r="BO33" s="42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3"/>
      <c r="CA33" s="63"/>
      <c r="CB33" s="63"/>
      <c r="CC33" s="63"/>
      <c r="CD33" s="63"/>
      <c r="CE33" s="63"/>
      <c r="CF33" s="63"/>
      <c r="CG33" s="64"/>
      <c r="CH33" s="47" t="s">
        <v>6</v>
      </c>
      <c r="CI33" s="48"/>
    </row>
    <row r="34" spans="2:89" ht="16.5" customHeight="1" x14ac:dyDescent="0.15">
      <c r="B34" s="7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103" t="s">
        <v>48</v>
      </c>
      <c r="AU34" s="104"/>
      <c r="AV34" s="104"/>
      <c r="AW34" s="105"/>
      <c r="AX34" s="41" t="s">
        <v>20</v>
      </c>
      <c r="AY34" s="41"/>
      <c r="AZ34" s="41"/>
      <c r="BA34" s="41"/>
      <c r="BB34" s="41"/>
      <c r="BC34" s="41"/>
      <c r="BD34" s="41"/>
      <c r="BE34" s="41"/>
      <c r="BF34" s="41"/>
      <c r="BG34" s="41"/>
      <c r="BH34" s="42">
        <f>SUM(BH29:BO33)</f>
        <v>0</v>
      </c>
      <c r="BI34" s="42"/>
      <c r="BJ34" s="42"/>
      <c r="BK34" s="42"/>
      <c r="BL34" s="42"/>
      <c r="BM34" s="42"/>
      <c r="BN34" s="42"/>
      <c r="BO34" s="42"/>
      <c r="BP34" s="43" t="s">
        <v>47</v>
      </c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</row>
    <row r="35" spans="2:89" ht="27" customHeight="1" x14ac:dyDescent="0.15">
      <c r="B35" s="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106"/>
      <c r="AU35" s="107"/>
      <c r="AV35" s="107"/>
      <c r="AW35" s="108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2"/>
      <c r="BI35" s="42"/>
      <c r="BJ35" s="42"/>
      <c r="BK35" s="42"/>
      <c r="BL35" s="42"/>
      <c r="BM35" s="42"/>
      <c r="BN35" s="42"/>
      <c r="BO35" s="42"/>
      <c r="BP35" s="44" t="s">
        <v>44</v>
      </c>
      <c r="BQ35" s="44"/>
      <c r="BR35" s="44"/>
      <c r="BS35" s="44"/>
      <c r="BT35" s="45">
        <f>SUM(BP29:CG33)</f>
        <v>0</v>
      </c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6"/>
      <c r="CH35" s="47" t="s">
        <v>6</v>
      </c>
      <c r="CI35" s="48"/>
    </row>
    <row r="36" spans="2:89" ht="9" customHeight="1" x14ac:dyDescent="0.15"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</row>
    <row r="37" spans="2:89" ht="18.75" customHeight="1" x14ac:dyDescent="0.15">
      <c r="B37" s="65" t="s">
        <v>72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  <c r="CF37" s="65"/>
      <c r="CG37" s="65"/>
      <c r="CH37" s="65"/>
      <c r="CI37" s="65"/>
      <c r="CJ37" s="65"/>
      <c r="CK37" s="65"/>
    </row>
    <row r="38" spans="2:89" ht="17.25" customHeight="1" x14ac:dyDescent="0.15">
      <c r="B38" s="7"/>
      <c r="C38" s="79"/>
      <c r="D38" s="79"/>
      <c r="E38" s="79"/>
      <c r="F38" s="112" t="s">
        <v>12</v>
      </c>
      <c r="G38" s="113"/>
      <c r="H38" s="113"/>
      <c r="I38" s="113"/>
      <c r="J38" s="113"/>
      <c r="K38" s="113"/>
      <c r="L38" s="113"/>
      <c r="M38" s="113"/>
      <c r="N38" s="113"/>
      <c r="O38" s="114"/>
      <c r="P38" s="41" t="s">
        <v>14</v>
      </c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80" t="s">
        <v>15</v>
      </c>
      <c r="AY38" s="80"/>
      <c r="AZ38" s="80"/>
      <c r="BA38" s="80"/>
      <c r="BB38" s="80"/>
      <c r="BC38" s="80"/>
      <c r="BD38" s="80"/>
      <c r="BE38" s="80"/>
      <c r="BF38" s="80"/>
      <c r="BG38" s="80"/>
      <c r="BH38" s="80" t="s">
        <v>16</v>
      </c>
      <c r="BI38" s="80"/>
      <c r="BJ38" s="80"/>
      <c r="BK38" s="80"/>
      <c r="BL38" s="80"/>
      <c r="BM38" s="80"/>
      <c r="BN38" s="80"/>
      <c r="BO38" s="80"/>
      <c r="BP38" s="43" t="s">
        <v>46</v>
      </c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</row>
    <row r="39" spans="2:89" ht="17.25" customHeight="1" x14ac:dyDescent="0.15">
      <c r="B39" s="7"/>
      <c r="C39" s="79"/>
      <c r="D39" s="79"/>
      <c r="E39" s="79"/>
      <c r="F39" s="115"/>
      <c r="G39" s="116"/>
      <c r="H39" s="116"/>
      <c r="I39" s="116"/>
      <c r="J39" s="116"/>
      <c r="K39" s="116"/>
      <c r="L39" s="116"/>
      <c r="M39" s="116"/>
      <c r="N39" s="116"/>
      <c r="O39" s="117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80" t="s">
        <v>17</v>
      </c>
      <c r="AY39" s="80"/>
      <c r="AZ39" s="80"/>
      <c r="BA39" s="80"/>
      <c r="BB39" s="80"/>
      <c r="BC39" s="80" t="s">
        <v>18</v>
      </c>
      <c r="BD39" s="80"/>
      <c r="BE39" s="80"/>
      <c r="BF39" s="80"/>
      <c r="BG39" s="80"/>
      <c r="BH39" s="80"/>
      <c r="BI39" s="80"/>
      <c r="BJ39" s="80"/>
      <c r="BK39" s="80"/>
      <c r="BL39" s="80"/>
      <c r="BM39" s="80"/>
      <c r="BN39" s="80"/>
      <c r="BO39" s="80"/>
      <c r="BP39" s="81" t="s">
        <v>75</v>
      </c>
      <c r="BQ39" s="81"/>
      <c r="BR39" s="81"/>
      <c r="BS39" s="81"/>
      <c r="BT39" s="81"/>
      <c r="BU39" s="81"/>
      <c r="BV39" s="81"/>
      <c r="BW39" s="81"/>
      <c r="BX39" s="81"/>
      <c r="BY39" s="81"/>
      <c r="BZ39" s="81"/>
      <c r="CA39" s="81"/>
      <c r="CB39" s="81"/>
      <c r="CC39" s="81"/>
      <c r="CD39" s="81"/>
      <c r="CE39" s="81"/>
      <c r="CF39" s="81"/>
      <c r="CG39" s="81"/>
      <c r="CH39" s="81"/>
      <c r="CI39" s="81"/>
    </row>
    <row r="40" spans="2:89" ht="21" customHeight="1" x14ac:dyDescent="0.15">
      <c r="B40" s="7"/>
      <c r="C40" s="60">
        <v>1</v>
      </c>
      <c r="D40" s="60"/>
      <c r="E40" s="60"/>
      <c r="F40" s="75"/>
      <c r="G40" s="76"/>
      <c r="H40" s="76"/>
      <c r="I40" s="76"/>
      <c r="J40" s="76"/>
      <c r="K40" s="76"/>
      <c r="L40" s="76"/>
      <c r="M40" s="76"/>
      <c r="N40" s="76"/>
      <c r="O40" s="77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42">
        <f>AX40+(BC40*2)</f>
        <v>0</v>
      </c>
      <c r="BI40" s="42"/>
      <c r="BJ40" s="42"/>
      <c r="BK40" s="42"/>
      <c r="BL40" s="42"/>
      <c r="BM40" s="42"/>
      <c r="BN40" s="42"/>
      <c r="BO40" s="42"/>
      <c r="BP40" s="63"/>
      <c r="BQ40" s="63"/>
      <c r="BR40" s="63"/>
      <c r="BS40" s="63"/>
      <c r="BT40" s="63"/>
      <c r="BU40" s="63"/>
      <c r="BV40" s="63"/>
      <c r="BW40" s="63"/>
      <c r="BX40" s="63"/>
      <c r="BY40" s="63"/>
      <c r="BZ40" s="63"/>
      <c r="CA40" s="63"/>
      <c r="CB40" s="63"/>
      <c r="CC40" s="63"/>
      <c r="CD40" s="63"/>
      <c r="CE40" s="63"/>
      <c r="CF40" s="63"/>
      <c r="CG40" s="64"/>
      <c r="CH40" s="47" t="s">
        <v>6</v>
      </c>
      <c r="CI40" s="48"/>
    </row>
    <row r="41" spans="2:89" ht="21" customHeight="1" x14ac:dyDescent="0.15">
      <c r="B41" s="7"/>
      <c r="C41" s="60">
        <v>2</v>
      </c>
      <c r="D41" s="60"/>
      <c r="E41" s="60"/>
      <c r="F41" s="75"/>
      <c r="G41" s="76"/>
      <c r="H41" s="76"/>
      <c r="I41" s="76"/>
      <c r="J41" s="76"/>
      <c r="K41" s="76"/>
      <c r="L41" s="76"/>
      <c r="M41" s="76"/>
      <c r="N41" s="76"/>
      <c r="O41" s="77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42">
        <f t="shared" ref="BH41:BH44" si="2">AX41+(BC41*2)</f>
        <v>0</v>
      </c>
      <c r="BI41" s="42"/>
      <c r="BJ41" s="42"/>
      <c r="BK41" s="42"/>
      <c r="BL41" s="42"/>
      <c r="BM41" s="42"/>
      <c r="BN41" s="42"/>
      <c r="BO41" s="42"/>
      <c r="BP41" s="63"/>
      <c r="BQ41" s="63"/>
      <c r="BR41" s="63"/>
      <c r="BS41" s="63"/>
      <c r="BT41" s="63"/>
      <c r="BU41" s="63"/>
      <c r="BV41" s="63"/>
      <c r="BW41" s="63"/>
      <c r="BX41" s="63"/>
      <c r="BY41" s="63"/>
      <c r="BZ41" s="63"/>
      <c r="CA41" s="63"/>
      <c r="CB41" s="63"/>
      <c r="CC41" s="63"/>
      <c r="CD41" s="63"/>
      <c r="CE41" s="63"/>
      <c r="CF41" s="63"/>
      <c r="CG41" s="64"/>
      <c r="CH41" s="47" t="s">
        <v>6</v>
      </c>
      <c r="CI41" s="48"/>
    </row>
    <row r="42" spans="2:89" ht="21" customHeight="1" x14ac:dyDescent="0.15">
      <c r="B42" s="7"/>
      <c r="C42" s="60">
        <v>3</v>
      </c>
      <c r="D42" s="60"/>
      <c r="E42" s="60"/>
      <c r="F42" s="75"/>
      <c r="G42" s="76"/>
      <c r="H42" s="76"/>
      <c r="I42" s="76"/>
      <c r="J42" s="76"/>
      <c r="K42" s="76"/>
      <c r="L42" s="76"/>
      <c r="M42" s="76"/>
      <c r="N42" s="76"/>
      <c r="O42" s="77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42">
        <f t="shared" si="2"/>
        <v>0</v>
      </c>
      <c r="BI42" s="42"/>
      <c r="BJ42" s="42"/>
      <c r="BK42" s="42"/>
      <c r="BL42" s="42"/>
      <c r="BM42" s="42"/>
      <c r="BN42" s="42"/>
      <c r="BO42" s="42"/>
      <c r="BP42" s="63"/>
      <c r="BQ42" s="63"/>
      <c r="BR42" s="63"/>
      <c r="BS42" s="63"/>
      <c r="BT42" s="63"/>
      <c r="BU42" s="63"/>
      <c r="BV42" s="63"/>
      <c r="BW42" s="63"/>
      <c r="BX42" s="63"/>
      <c r="BY42" s="63"/>
      <c r="BZ42" s="63"/>
      <c r="CA42" s="63"/>
      <c r="CB42" s="63"/>
      <c r="CC42" s="63"/>
      <c r="CD42" s="63"/>
      <c r="CE42" s="63"/>
      <c r="CF42" s="63"/>
      <c r="CG42" s="64"/>
      <c r="CH42" s="47" t="s">
        <v>6</v>
      </c>
      <c r="CI42" s="48"/>
    </row>
    <row r="43" spans="2:89" ht="21" customHeight="1" x14ac:dyDescent="0.15">
      <c r="B43" s="7"/>
      <c r="C43" s="60">
        <v>4</v>
      </c>
      <c r="D43" s="60"/>
      <c r="E43" s="60"/>
      <c r="F43" s="75"/>
      <c r="G43" s="76"/>
      <c r="H43" s="76"/>
      <c r="I43" s="76"/>
      <c r="J43" s="76"/>
      <c r="K43" s="76"/>
      <c r="L43" s="76"/>
      <c r="M43" s="76"/>
      <c r="N43" s="76"/>
      <c r="O43" s="77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42">
        <f t="shared" si="2"/>
        <v>0</v>
      </c>
      <c r="BI43" s="42"/>
      <c r="BJ43" s="42"/>
      <c r="BK43" s="42"/>
      <c r="BL43" s="42"/>
      <c r="BM43" s="42"/>
      <c r="BN43" s="42"/>
      <c r="BO43" s="42"/>
      <c r="BP43" s="63"/>
      <c r="BQ43" s="63"/>
      <c r="BR43" s="63"/>
      <c r="BS43" s="63"/>
      <c r="BT43" s="63"/>
      <c r="BU43" s="63"/>
      <c r="BV43" s="63"/>
      <c r="BW43" s="63"/>
      <c r="BX43" s="63"/>
      <c r="BY43" s="63"/>
      <c r="BZ43" s="63"/>
      <c r="CA43" s="63"/>
      <c r="CB43" s="63"/>
      <c r="CC43" s="63"/>
      <c r="CD43" s="63"/>
      <c r="CE43" s="63"/>
      <c r="CF43" s="63"/>
      <c r="CG43" s="64"/>
      <c r="CH43" s="47" t="s">
        <v>6</v>
      </c>
      <c r="CI43" s="48"/>
    </row>
    <row r="44" spans="2:89" ht="21" customHeight="1" x14ac:dyDescent="0.15">
      <c r="B44" s="17"/>
      <c r="C44" s="60">
        <v>5</v>
      </c>
      <c r="D44" s="60"/>
      <c r="E44" s="60"/>
      <c r="F44" s="75"/>
      <c r="G44" s="76"/>
      <c r="H44" s="76"/>
      <c r="I44" s="76"/>
      <c r="J44" s="76"/>
      <c r="K44" s="76"/>
      <c r="L44" s="76"/>
      <c r="M44" s="76"/>
      <c r="N44" s="76"/>
      <c r="O44" s="77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42">
        <f t="shared" si="2"/>
        <v>0</v>
      </c>
      <c r="BI44" s="42"/>
      <c r="BJ44" s="42"/>
      <c r="BK44" s="42"/>
      <c r="BL44" s="42"/>
      <c r="BM44" s="42"/>
      <c r="BN44" s="42"/>
      <c r="BO44" s="42"/>
      <c r="BP44" s="63"/>
      <c r="BQ44" s="63"/>
      <c r="BR44" s="63"/>
      <c r="BS44" s="63"/>
      <c r="BT44" s="63"/>
      <c r="BU44" s="63"/>
      <c r="BV44" s="63"/>
      <c r="BW44" s="63"/>
      <c r="BX44" s="63"/>
      <c r="BY44" s="63"/>
      <c r="BZ44" s="63"/>
      <c r="CA44" s="63"/>
      <c r="CB44" s="63"/>
      <c r="CC44" s="63"/>
      <c r="CD44" s="63"/>
      <c r="CE44" s="63"/>
      <c r="CF44" s="63"/>
      <c r="CG44" s="64"/>
      <c r="CH44" s="47" t="s">
        <v>6</v>
      </c>
      <c r="CI44" s="48"/>
    </row>
    <row r="45" spans="2:89" ht="16.5" customHeight="1" x14ac:dyDescent="0.15">
      <c r="B45" s="7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103" t="s">
        <v>45</v>
      </c>
      <c r="AU45" s="104"/>
      <c r="AV45" s="104"/>
      <c r="AW45" s="105"/>
      <c r="AX45" s="41" t="s">
        <v>20</v>
      </c>
      <c r="AY45" s="41"/>
      <c r="AZ45" s="41"/>
      <c r="BA45" s="41"/>
      <c r="BB45" s="41"/>
      <c r="BC45" s="41"/>
      <c r="BD45" s="41"/>
      <c r="BE45" s="41"/>
      <c r="BF45" s="41"/>
      <c r="BG45" s="41"/>
      <c r="BH45" s="42">
        <f>SUM(BH40:BO44)</f>
        <v>0</v>
      </c>
      <c r="BI45" s="42"/>
      <c r="BJ45" s="42"/>
      <c r="BK45" s="42"/>
      <c r="BL45" s="42"/>
      <c r="BM45" s="42"/>
      <c r="BN45" s="42"/>
      <c r="BO45" s="42"/>
      <c r="BP45" s="43" t="s">
        <v>21</v>
      </c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</row>
    <row r="46" spans="2:89" ht="30" customHeight="1" x14ac:dyDescent="0.15">
      <c r="B46" s="7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106"/>
      <c r="AU46" s="107"/>
      <c r="AV46" s="107"/>
      <c r="AW46" s="108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2"/>
      <c r="BI46" s="42"/>
      <c r="BJ46" s="42"/>
      <c r="BK46" s="42"/>
      <c r="BL46" s="42"/>
      <c r="BM46" s="42"/>
      <c r="BN46" s="42"/>
      <c r="BO46" s="42"/>
      <c r="BP46" s="44" t="s">
        <v>49</v>
      </c>
      <c r="BQ46" s="44"/>
      <c r="BR46" s="44"/>
      <c r="BS46" s="44"/>
      <c r="BT46" s="45">
        <f>SUM(BP40:CG44)</f>
        <v>0</v>
      </c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6"/>
      <c r="CH46" s="47" t="s">
        <v>6</v>
      </c>
      <c r="CI46" s="48"/>
    </row>
    <row r="47" spans="2:89" ht="18.75" customHeight="1" x14ac:dyDescent="0.15">
      <c r="B47" s="65" t="s">
        <v>73</v>
      </c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  <c r="CC47" s="65"/>
      <c r="CD47" s="65"/>
      <c r="CE47" s="65"/>
      <c r="CF47" s="65"/>
      <c r="CG47" s="65"/>
      <c r="CH47" s="65"/>
      <c r="CI47" s="65"/>
      <c r="CJ47" s="65"/>
      <c r="CK47" s="65"/>
    </row>
    <row r="48" spans="2:89" ht="20.25" customHeight="1" x14ac:dyDescent="0.15">
      <c r="B48" s="7"/>
      <c r="C48" s="79"/>
      <c r="D48" s="79"/>
      <c r="E48" s="79"/>
      <c r="F48" s="112" t="s">
        <v>12</v>
      </c>
      <c r="G48" s="113"/>
      <c r="H48" s="113"/>
      <c r="I48" s="113"/>
      <c r="J48" s="113"/>
      <c r="K48" s="113"/>
      <c r="L48" s="113"/>
      <c r="M48" s="113"/>
      <c r="N48" s="113"/>
      <c r="O48" s="114"/>
      <c r="P48" s="41" t="s">
        <v>14</v>
      </c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80" t="s">
        <v>15</v>
      </c>
      <c r="AY48" s="80"/>
      <c r="AZ48" s="80"/>
      <c r="BA48" s="80"/>
      <c r="BB48" s="80"/>
      <c r="BC48" s="80"/>
      <c r="BD48" s="80"/>
      <c r="BE48" s="80"/>
      <c r="BF48" s="80"/>
      <c r="BG48" s="80"/>
      <c r="BH48" s="80" t="s">
        <v>16</v>
      </c>
      <c r="BI48" s="80"/>
      <c r="BJ48" s="80"/>
      <c r="BK48" s="80"/>
      <c r="BL48" s="80"/>
      <c r="BM48" s="80"/>
      <c r="BN48" s="80"/>
      <c r="BO48" s="80"/>
      <c r="BP48" s="43" t="s">
        <v>46</v>
      </c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</row>
    <row r="49" spans="2:92" ht="21.75" customHeight="1" x14ac:dyDescent="0.15">
      <c r="B49" s="7"/>
      <c r="C49" s="79"/>
      <c r="D49" s="79"/>
      <c r="E49" s="79"/>
      <c r="F49" s="115"/>
      <c r="G49" s="116"/>
      <c r="H49" s="116"/>
      <c r="I49" s="116"/>
      <c r="J49" s="116"/>
      <c r="K49" s="116"/>
      <c r="L49" s="116"/>
      <c r="M49" s="116"/>
      <c r="N49" s="116"/>
      <c r="O49" s="117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80" t="s">
        <v>17</v>
      </c>
      <c r="AY49" s="80"/>
      <c r="AZ49" s="80"/>
      <c r="BA49" s="80"/>
      <c r="BB49" s="80"/>
      <c r="BC49" s="80" t="s">
        <v>18</v>
      </c>
      <c r="BD49" s="80"/>
      <c r="BE49" s="80"/>
      <c r="BF49" s="80"/>
      <c r="BG49" s="80"/>
      <c r="BH49" s="80"/>
      <c r="BI49" s="80"/>
      <c r="BJ49" s="80"/>
      <c r="BK49" s="80"/>
      <c r="BL49" s="80"/>
      <c r="BM49" s="80"/>
      <c r="BN49" s="80"/>
      <c r="BO49" s="80"/>
      <c r="BP49" s="81" t="s">
        <v>75</v>
      </c>
      <c r="BQ49" s="81"/>
      <c r="BR49" s="81"/>
      <c r="BS49" s="81"/>
      <c r="BT49" s="81"/>
      <c r="BU49" s="81"/>
      <c r="BV49" s="81"/>
      <c r="BW49" s="81"/>
      <c r="BX49" s="81"/>
      <c r="BY49" s="81"/>
      <c r="BZ49" s="81"/>
      <c r="CA49" s="81"/>
      <c r="CB49" s="81"/>
      <c r="CC49" s="81"/>
      <c r="CD49" s="81"/>
      <c r="CE49" s="81"/>
      <c r="CF49" s="81"/>
      <c r="CG49" s="81"/>
      <c r="CH49" s="81"/>
      <c r="CI49" s="81"/>
    </row>
    <row r="50" spans="2:92" ht="21" customHeight="1" x14ac:dyDescent="0.15">
      <c r="B50" s="7"/>
      <c r="C50" s="60">
        <v>1</v>
      </c>
      <c r="D50" s="60"/>
      <c r="E50" s="60"/>
      <c r="F50" s="75"/>
      <c r="G50" s="76"/>
      <c r="H50" s="76"/>
      <c r="I50" s="76"/>
      <c r="J50" s="76"/>
      <c r="K50" s="76"/>
      <c r="L50" s="76"/>
      <c r="M50" s="76"/>
      <c r="N50" s="76"/>
      <c r="O50" s="77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42">
        <f>AX50+(BC50*2)</f>
        <v>0</v>
      </c>
      <c r="BI50" s="42"/>
      <c r="BJ50" s="42"/>
      <c r="BK50" s="42"/>
      <c r="BL50" s="42"/>
      <c r="BM50" s="42"/>
      <c r="BN50" s="42"/>
      <c r="BO50" s="42"/>
      <c r="BP50" s="63"/>
      <c r="BQ50" s="63"/>
      <c r="BR50" s="63"/>
      <c r="BS50" s="63"/>
      <c r="BT50" s="63"/>
      <c r="BU50" s="63"/>
      <c r="BV50" s="63"/>
      <c r="BW50" s="63"/>
      <c r="BX50" s="63"/>
      <c r="BY50" s="63"/>
      <c r="BZ50" s="63"/>
      <c r="CA50" s="63"/>
      <c r="CB50" s="63"/>
      <c r="CC50" s="63"/>
      <c r="CD50" s="63"/>
      <c r="CE50" s="63"/>
      <c r="CF50" s="63"/>
      <c r="CG50" s="64"/>
      <c r="CH50" s="47" t="s">
        <v>6</v>
      </c>
      <c r="CI50" s="48"/>
    </row>
    <row r="51" spans="2:92" ht="21" customHeight="1" x14ac:dyDescent="0.15">
      <c r="B51" s="7"/>
      <c r="C51" s="60">
        <v>2</v>
      </c>
      <c r="D51" s="60"/>
      <c r="E51" s="60"/>
      <c r="F51" s="75"/>
      <c r="G51" s="76"/>
      <c r="H51" s="76"/>
      <c r="I51" s="76"/>
      <c r="J51" s="76"/>
      <c r="K51" s="76"/>
      <c r="L51" s="76"/>
      <c r="M51" s="76"/>
      <c r="N51" s="76"/>
      <c r="O51" s="77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42">
        <f t="shared" ref="BH51:BH54" si="3">AX51+(BC51*2)</f>
        <v>0</v>
      </c>
      <c r="BI51" s="42"/>
      <c r="BJ51" s="42"/>
      <c r="BK51" s="42"/>
      <c r="BL51" s="42"/>
      <c r="BM51" s="42"/>
      <c r="BN51" s="42"/>
      <c r="BO51" s="42"/>
      <c r="BP51" s="63"/>
      <c r="BQ51" s="63"/>
      <c r="BR51" s="63"/>
      <c r="BS51" s="63"/>
      <c r="BT51" s="63"/>
      <c r="BU51" s="63"/>
      <c r="BV51" s="63"/>
      <c r="BW51" s="63"/>
      <c r="BX51" s="63"/>
      <c r="BY51" s="63"/>
      <c r="BZ51" s="63"/>
      <c r="CA51" s="63"/>
      <c r="CB51" s="63"/>
      <c r="CC51" s="63"/>
      <c r="CD51" s="63"/>
      <c r="CE51" s="63"/>
      <c r="CF51" s="63"/>
      <c r="CG51" s="64"/>
      <c r="CH51" s="47" t="s">
        <v>6</v>
      </c>
      <c r="CI51" s="48"/>
    </row>
    <row r="52" spans="2:92" ht="21" customHeight="1" x14ac:dyDescent="0.15">
      <c r="B52" s="7"/>
      <c r="C52" s="60">
        <v>3</v>
      </c>
      <c r="D52" s="60"/>
      <c r="E52" s="60"/>
      <c r="F52" s="75"/>
      <c r="G52" s="76"/>
      <c r="H52" s="76"/>
      <c r="I52" s="76"/>
      <c r="J52" s="76"/>
      <c r="K52" s="76"/>
      <c r="L52" s="76"/>
      <c r="M52" s="76"/>
      <c r="N52" s="76"/>
      <c r="O52" s="77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42">
        <f t="shared" si="3"/>
        <v>0</v>
      </c>
      <c r="BI52" s="42"/>
      <c r="BJ52" s="42"/>
      <c r="BK52" s="42"/>
      <c r="BL52" s="42"/>
      <c r="BM52" s="42"/>
      <c r="BN52" s="42"/>
      <c r="BO52" s="42"/>
      <c r="BP52" s="63"/>
      <c r="BQ52" s="63"/>
      <c r="BR52" s="63"/>
      <c r="BS52" s="63"/>
      <c r="BT52" s="63"/>
      <c r="BU52" s="63"/>
      <c r="BV52" s="63"/>
      <c r="BW52" s="63"/>
      <c r="BX52" s="63"/>
      <c r="BY52" s="63"/>
      <c r="BZ52" s="63"/>
      <c r="CA52" s="63"/>
      <c r="CB52" s="63"/>
      <c r="CC52" s="63"/>
      <c r="CD52" s="63"/>
      <c r="CE52" s="63"/>
      <c r="CF52" s="63"/>
      <c r="CG52" s="64"/>
      <c r="CH52" s="47" t="s">
        <v>6</v>
      </c>
      <c r="CI52" s="48"/>
    </row>
    <row r="53" spans="2:92" ht="21" customHeight="1" x14ac:dyDescent="0.15">
      <c r="B53" s="7"/>
      <c r="C53" s="60">
        <v>4</v>
      </c>
      <c r="D53" s="60"/>
      <c r="E53" s="60"/>
      <c r="F53" s="75"/>
      <c r="G53" s="76"/>
      <c r="H53" s="76"/>
      <c r="I53" s="76"/>
      <c r="J53" s="76"/>
      <c r="K53" s="76"/>
      <c r="L53" s="76"/>
      <c r="M53" s="76"/>
      <c r="N53" s="76"/>
      <c r="O53" s="77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42">
        <f t="shared" si="3"/>
        <v>0</v>
      </c>
      <c r="BI53" s="42"/>
      <c r="BJ53" s="42"/>
      <c r="BK53" s="42"/>
      <c r="BL53" s="42"/>
      <c r="BM53" s="42"/>
      <c r="BN53" s="42"/>
      <c r="BO53" s="42"/>
      <c r="BP53" s="63"/>
      <c r="BQ53" s="63"/>
      <c r="BR53" s="63"/>
      <c r="BS53" s="63"/>
      <c r="BT53" s="63"/>
      <c r="BU53" s="63"/>
      <c r="BV53" s="63"/>
      <c r="BW53" s="63"/>
      <c r="BX53" s="63"/>
      <c r="BY53" s="63"/>
      <c r="BZ53" s="63"/>
      <c r="CA53" s="63"/>
      <c r="CB53" s="63"/>
      <c r="CC53" s="63"/>
      <c r="CD53" s="63"/>
      <c r="CE53" s="63"/>
      <c r="CF53" s="63"/>
      <c r="CG53" s="64"/>
      <c r="CH53" s="47" t="s">
        <v>6</v>
      </c>
      <c r="CI53" s="48"/>
    </row>
    <row r="54" spans="2:92" ht="21" customHeight="1" x14ac:dyDescent="0.15">
      <c r="B54" s="17"/>
      <c r="C54" s="60">
        <v>5</v>
      </c>
      <c r="D54" s="60"/>
      <c r="E54" s="60"/>
      <c r="F54" s="75"/>
      <c r="G54" s="76"/>
      <c r="H54" s="76"/>
      <c r="I54" s="76"/>
      <c r="J54" s="76"/>
      <c r="K54" s="76"/>
      <c r="L54" s="76"/>
      <c r="M54" s="76"/>
      <c r="N54" s="76"/>
      <c r="O54" s="77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42">
        <f t="shared" si="3"/>
        <v>0</v>
      </c>
      <c r="BI54" s="42"/>
      <c r="BJ54" s="42"/>
      <c r="BK54" s="42"/>
      <c r="BL54" s="42"/>
      <c r="BM54" s="42"/>
      <c r="BN54" s="42"/>
      <c r="BO54" s="42"/>
      <c r="BP54" s="63"/>
      <c r="BQ54" s="63"/>
      <c r="BR54" s="63"/>
      <c r="BS54" s="63"/>
      <c r="BT54" s="63"/>
      <c r="BU54" s="63"/>
      <c r="BV54" s="63"/>
      <c r="BW54" s="63"/>
      <c r="BX54" s="63"/>
      <c r="BY54" s="63"/>
      <c r="BZ54" s="63"/>
      <c r="CA54" s="63"/>
      <c r="CB54" s="63"/>
      <c r="CC54" s="63"/>
      <c r="CD54" s="63"/>
      <c r="CE54" s="63"/>
      <c r="CF54" s="63"/>
      <c r="CG54" s="64"/>
      <c r="CH54" s="47" t="s">
        <v>6</v>
      </c>
      <c r="CI54" s="48"/>
    </row>
    <row r="55" spans="2:92" ht="16.5" customHeight="1" x14ac:dyDescent="0.15">
      <c r="B55" s="7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35" t="s">
        <v>50</v>
      </c>
      <c r="AU55" s="36"/>
      <c r="AV55" s="36"/>
      <c r="AW55" s="37"/>
      <c r="AX55" s="41" t="s">
        <v>20</v>
      </c>
      <c r="AY55" s="41"/>
      <c r="AZ55" s="41"/>
      <c r="BA55" s="41"/>
      <c r="BB55" s="41"/>
      <c r="BC55" s="41"/>
      <c r="BD55" s="41"/>
      <c r="BE55" s="41"/>
      <c r="BF55" s="41"/>
      <c r="BG55" s="41"/>
      <c r="BH55" s="42">
        <f>SUM(BH50:BO54)</f>
        <v>0</v>
      </c>
      <c r="BI55" s="42"/>
      <c r="BJ55" s="42"/>
      <c r="BK55" s="42"/>
      <c r="BL55" s="42"/>
      <c r="BM55" s="42"/>
      <c r="BN55" s="42"/>
      <c r="BO55" s="42"/>
      <c r="BP55" s="43" t="s">
        <v>21</v>
      </c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</row>
    <row r="56" spans="2:92" ht="30" customHeight="1" x14ac:dyDescent="0.15">
      <c r="B56" s="7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38"/>
      <c r="AU56" s="39"/>
      <c r="AV56" s="39"/>
      <c r="AW56" s="40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2"/>
      <c r="BI56" s="42"/>
      <c r="BJ56" s="42"/>
      <c r="BK56" s="42"/>
      <c r="BL56" s="42"/>
      <c r="BM56" s="42"/>
      <c r="BN56" s="42"/>
      <c r="BO56" s="42"/>
      <c r="BP56" s="44" t="s">
        <v>51</v>
      </c>
      <c r="BQ56" s="44"/>
      <c r="BR56" s="44"/>
      <c r="BS56" s="44"/>
      <c r="BT56" s="45">
        <f>SUM(BP50:CG54)</f>
        <v>0</v>
      </c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6"/>
      <c r="CH56" s="47" t="s">
        <v>6</v>
      </c>
      <c r="CI56" s="48"/>
    </row>
    <row r="57" spans="2:92" ht="9.75" customHeight="1" x14ac:dyDescent="0.15"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65"/>
      <c r="CC57" s="65"/>
      <c r="CD57" s="65"/>
      <c r="CE57" s="65"/>
      <c r="CF57" s="65"/>
      <c r="CG57" s="65"/>
      <c r="CH57" s="65"/>
      <c r="CI57" s="65"/>
      <c r="CJ57" s="65"/>
      <c r="CK57" s="65"/>
    </row>
    <row r="58" spans="2:92" ht="17.25" customHeight="1" x14ac:dyDescent="0.15">
      <c r="B58" s="13" t="s">
        <v>60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</row>
    <row r="59" spans="2:92" ht="21" customHeight="1" x14ac:dyDescent="0.15">
      <c r="B59" s="65" t="s">
        <v>74</v>
      </c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5"/>
      <c r="CA59" s="65"/>
      <c r="CB59" s="65"/>
      <c r="CC59" s="65"/>
      <c r="CD59" s="65"/>
      <c r="CE59" s="65"/>
      <c r="CF59" s="65"/>
      <c r="CG59" s="65"/>
      <c r="CH59" s="65"/>
      <c r="CI59" s="65"/>
      <c r="CJ59" s="65"/>
      <c r="CK59" s="65"/>
    </row>
    <row r="60" spans="2:92" ht="22.5" customHeight="1" x14ac:dyDescent="0.15">
      <c r="B60" s="1"/>
      <c r="C60" s="66" t="s">
        <v>42</v>
      </c>
      <c r="D60" s="67"/>
      <c r="E60" s="68"/>
      <c r="F60" s="69" t="s">
        <v>26</v>
      </c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73">
        <f>BH34</f>
        <v>0</v>
      </c>
      <c r="V60" s="74"/>
      <c r="W60" s="74"/>
      <c r="X60" s="74"/>
      <c r="Y60" s="74"/>
      <c r="Z60" s="74"/>
      <c r="AA60" s="74"/>
      <c r="AB60" s="74"/>
      <c r="AC60" s="74"/>
      <c r="AD60" s="74"/>
      <c r="AE60" s="74" t="s">
        <v>61</v>
      </c>
      <c r="AF60" s="74"/>
      <c r="AG60" s="74"/>
      <c r="AH60" s="74"/>
      <c r="AI60" s="74"/>
      <c r="AJ60" s="78"/>
      <c r="AK60" s="50" t="s">
        <v>32</v>
      </c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 t="s">
        <v>23</v>
      </c>
      <c r="AZ60" s="50"/>
      <c r="BA60" s="50"/>
      <c r="BB60" s="50"/>
      <c r="BC60" s="70" t="s">
        <v>4</v>
      </c>
      <c r="BD60" s="70"/>
      <c r="BE60" s="70"/>
      <c r="BF60" s="55">
        <f>U60*10000</f>
        <v>0</v>
      </c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2"/>
      <c r="BW60" s="49" t="s">
        <v>6</v>
      </c>
      <c r="BX60" s="50"/>
      <c r="BY60" s="50"/>
      <c r="BZ60" s="58" t="s">
        <v>27</v>
      </c>
      <c r="CA60" s="58"/>
      <c r="CB60" s="58"/>
      <c r="CC60" s="58"/>
      <c r="CD60" s="58"/>
      <c r="CE60" s="58"/>
      <c r="CF60" s="58"/>
      <c r="CG60" s="58"/>
      <c r="CH60" s="58"/>
      <c r="CI60" s="58"/>
      <c r="CJ60" s="58"/>
      <c r="CK60" s="58"/>
    </row>
    <row r="61" spans="2:92" ht="22.5" customHeight="1" x14ac:dyDescent="0.15">
      <c r="B61" s="1"/>
      <c r="C61" s="66" t="s">
        <v>35</v>
      </c>
      <c r="D61" s="67"/>
      <c r="E61" s="68"/>
      <c r="F61" s="69" t="s">
        <v>63</v>
      </c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73">
        <f>BT35</f>
        <v>0</v>
      </c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 t="s">
        <v>62</v>
      </c>
      <c r="AG61" s="74"/>
      <c r="AH61" s="74"/>
      <c r="AI61" s="74"/>
      <c r="AJ61" s="78"/>
      <c r="AK61" s="50" t="s">
        <v>28</v>
      </c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 t="s">
        <v>23</v>
      </c>
      <c r="AZ61" s="50"/>
      <c r="BA61" s="50"/>
      <c r="BB61" s="50"/>
      <c r="BC61" s="70" t="s">
        <v>11</v>
      </c>
      <c r="BD61" s="70"/>
      <c r="BE61" s="70"/>
      <c r="BF61" s="153">
        <f>ROUNDDOWN(U61/3,-3)</f>
        <v>0</v>
      </c>
      <c r="BG61" s="154"/>
      <c r="BH61" s="154"/>
      <c r="BI61" s="154"/>
      <c r="BJ61" s="154"/>
      <c r="BK61" s="154"/>
      <c r="BL61" s="154"/>
      <c r="BM61" s="154"/>
      <c r="BN61" s="154"/>
      <c r="BO61" s="154"/>
      <c r="BP61" s="154"/>
      <c r="BQ61" s="154"/>
      <c r="BR61" s="154"/>
      <c r="BS61" s="154"/>
      <c r="BT61" s="154"/>
      <c r="BU61" s="154"/>
      <c r="BV61" s="155"/>
      <c r="BW61" s="49" t="s">
        <v>6</v>
      </c>
      <c r="BX61" s="50"/>
      <c r="BY61" s="50"/>
      <c r="BZ61" s="59" t="s">
        <v>29</v>
      </c>
      <c r="CA61" s="59"/>
      <c r="CB61" s="59"/>
      <c r="CC61" s="59"/>
      <c r="CD61" s="59"/>
      <c r="CE61" s="59"/>
      <c r="CF61" s="59"/>
      <c r="CG61" s="59"/>
      <c r="CH61" s="59"/>
      <c r="CI61" s="59"/>
      <c r="CJ61" s="59"/>
      <c r="CK61" s="59"/>
    </row>
    <row r="62" spans="2:92" ht="22.5" customHeight="1" x14ac:dyDescent="0.15">
      <c r="B62" s="1"/>
      <c r="C62" s="51" t="s">
        <v>55</v>
      </c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3"/>
      <c r="BC62" s="54" t="s">
        <v>19</v>
      </c>
      <c r="BD62" s="54"/>
      <c r="BE62" s="54"/>
      <c r="BF62" s="55">
        <f>MIN(BF60,BF61)</f>
        <v>0</v>
      </c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7"/>
      <c r="BW62" s="49" t="s">
        <v>6</v>
      </c>
      <c r="BX62" s="50"/>
      <c r="BY62" s="50"/>
      <c r="BZ62" s="6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</row>
    <row r="63" spans="2:92" ht="13.5" customHeight="1" x14ac:dyDescent="0.15">
      <c r="B63" s="1"/>
      <c r="C63" s="26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4"/>
      <c r="BD63" s="14"/>
      <c r="BE63" s="14"/>
      <c r="BF63" s="27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30"/>
      <c r="BR63" s="30"/>
      <c r="BS63" s="30"/>
      <c r="BT63" s="30"/>
      <c r="BU63" s="30"/>
      <c r="BV63" s="30"/>
      <c r="BW63" s="15"/>
      <c r="BX63" s="16"/>
      <c r="BY63" s="16"/>
      <c r="BZ63" s="6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</row>
    <row r="64" spans="2:92" ht="18.75" customHeight="1" x14ac:dyDescent="0.15">
      <c r="B64" s="65" t="s">
        <v>72</v>
      </c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65"/>
      <c r="CC64" s="65"/>
      <c r="CD64" s="65"/>
      <c r="CE64" s="65"/>
      <c r="CF64" s="65"/>
      <c r="CG64" s="65"/>
      <c r="CH64" s="65"/>
      <c r="CI64" s="65"/>
      <c r="CJ64" s="65"/>
      <c r="CK64" s="65"/>
    </row>
    <row r="65" spans="2:92" ht="22.5" customHeight="1" x14ac:dyDescent="0.15">
      <c r="B65" s="1"/>
      <c r="C65" s="66" t="s">
        <v>36</v>
      </c>
      <c r="D65" s="67"/>
      <c r="E65" s="68"/>
      <c r="F65" s="69" t="s">
        <v>26</v>
      </c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73">
        <f>BH45</f>
        <v>0</v>
      </c>
      <c r="V65" s="74"/>
      <c r="W65" s="74"/>
      <c r="X65" s="74"/>
      <c r="Y65" s="74"/>
      <c r="Z65" s="74"/>
      <c r="AA65" s="74"/>
      <c r="AB65" s="74"/>
      <c r="AC65" s="74"/>
      <c r="AD65" s="74"/>
      <c r="AE65" s="74" t="s">
        <v>61</v>
      </c>
      <c r="AF65" s="74"/>
      <c r="AG65" s="74"/>
      <c r="AH65" s="74"/>
      <c r="AI65" s="74"/>
      <c r="AJ65" s="78"/>
      <c r="AK65" s="50" t="s">
        <v>22</v>
      </c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 t="s">
        <v>23</v>
      </c>
      <c r="AZ65" s="50"/>
      <c r="BA65" s="50"/>
      <c r="BB65" s="50"/>
      <c r="BC65" s="70" t="s">
        <v>5</v>
      </c>
      <c r="BD65" s="70"/>
      <c r="BE65" s="70"/>
      <c r="BF65" s="55">
        <f>U65*20000</f>
        <v>0</v>
      </c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2"/>
      <c r="BW65" s="49" t="s">
        <v>6</v>
      </c>
      <c r="BX65" s="50"/>
      <c r="BY65" s="50"/>
      <c r="BZ65" s="58" t="s">
        <v>27</v>
      </c>
      <c r="CA65" s="58"/>
      <c r="CB65" s="58"/>
      <c r="CC65" s="58"/>
      <c r="CD65" s="58"/>
      <c r="CE65" s="58"/>
      <c r="CF65" s="58"/>
      <c r="CG65" s="58"/>
      <c r="CH65" s="58"/>
      <c r="CI65" s="58"/>
      <c r="CJ65" s="58"/>
      <c r="CK65" s="58"/>
    </row>
    <row r="66" spans="2:92" ht="22.5" customHeight="1" x14ac:dyDescent="0.15">
      <c r="B66" s="1"/>
      <c r="C66" s="66" t="s">
        <v>37</v>
      </c>
      <c r="D66" s="67"/>
      <c r="E66" s="68"/>
      <c r="F66" s="69" t="s">
        <v>63</v>
      </c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73">
        <f>BT46</f>
        <v>0</v>
      </c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 t="s">
        <v>62</v>
      </c>
      <c r="AG66" s="74"/>
      <c r="AH66" s="74"/>
      <c r="AI66" s="74"/>
      <c r="AJ66" s="78"/>
      <c r="AK66" s="50" t="s">
        <v>28</v>
      </c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 t="s">
        <v>23</v>
      </c>
      <c r="AZ66" s="50"/>
      <c r="BA66" s="50"/>
      <c r="BB66" s="50"/>
      <c r="BC66" s="70" t="s">
        <v>24</v>
      </c>
      <c r="BD66" s="70"/>
      <c r="BE66" s="70"/>
      <c r="BF66" s="153">
        <f>ROUNDDOWN(U66/3,-3)</f>
        <v>0</v>
      </c>
      <c r="BG66" s="154"/>
      <c r="BH66" s="154"/>
      <c r="BI66" s="154"/>
      <c r="BJ66" s="154"/>
      <c r="BK66" s="154"/>
      <c r="BL66" s="154"/>
      <c r="BM66" s="154"/>
      <c r="BN66" s="154"/>
      <c r="BO66" s="154"/>
      <c r="BP66" s="154"/>
      <c r="BQ66" s="154"/>
      <c r="BR66" s="154"/>
      <c r="BS66" s="154"/>
      <c r="BT66" s="154"/>
      <c r="BU66" s="154"/>
      <c r="BV66" s="155"/>
      <c r="BW66" s="49" t="s">
        <v>6</v>
      </c>
      <c r="BX66" s="50"/>
      <c r="BY66" s="50"/>
      <c r="BZ66" s="59" t="s">
        <v>29</v>
      </c>
      <c r="CA66" s="59"/>
      <c r="CB66" s="59"/>
      <c r="CC66" s="59"/>
      <c r="CD66" s="59"/>
      <c r="CE66" s="59"/>
      <c r="CF66" s="59"/>
      <c r="CG66" s="59"/>
      <c r="CH66" s="59"/>
      <c r="CI66" s="59"/>
      <c r="CJ66" s="59"/>
      <c r="CK66" s="59"/>
    </row>
    <row r="67" spans="2:92" ht="22.5" customHeight="1" x14ac:dyDescent="0.15">
      <c r="B67" s="1"/>
      <c r="C67" s="51" t="s">
        <v>56</v>
      </c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3"/>
      <c r="BC67" s="54" t="s">
        <v>25</v>
      </c>
      <c r="BD67" s="54"/>
      <c r="BE67" s="54"/>
      <c r="BF67" s="55">
        <f>MIN(BF65,BF66)</f>
        <v>0</v>
      </c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7"/>
      <c r="BW67" s="49" t="s">
        <v>6</v>
      </c>
      <c r="BX67" s="50"/>
      <c r="BY67" s="50"/>
      <c r="BZ67" s="6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</row>
    <row r="68" spans="2:92" ht="13.5" customHeight="1" x14ac:dyDescent="0.15">
      <c r="B68" s="1"/>
      <c r="C68" s="26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4"/>
      <c r="BD68" s="14"/>
      <c r="BE68" s="14"/>
      <c r="BF68" s="27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15"/>
      <c r="BX68" s="16"/>
      <c r="BY68" s="16"/>
      <c r="BZ68" s="6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</row>
    <row r="69" spans="2:92" ht="18.75" customHeight="1" x14ac:dyDescent="0.15">
      <c r="B69" s="65" t="s">
        <v>73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5"/>
      <c r="CA69" s="65"/>
      <c r="CB69" s="65"/>
      <c r="CC69" s="65"/>
      <c r="CD69" s="65"/>
      <c r="CE69" s="65"/>
      <c r="CF69" s="65"/>
      <c r="CG69" s="65"/>
      <c r="CH69" s="65"/>
      <c r="CI69" s="65"/>
      <c r="CJ69" s="65"/>
      <c r="CK69" s="65"/>
    </row>
    <row r="70" spans="2:92" ht="22.5" customHeight="1" x14ac:dyDescent="0.15">
      <c r="B70" s="1"/>
      <c r="C70" s="66" t="s">
        <v>53</v>
      </c>
      <c r="D70" s="67"/>
      <c r="E70" s="68"/>
      <c r="F70" s="69" t="s">
        <v>26</v>
      </c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73">
        <f>BH55</f>
        <v>0</v>
      </c>
      <c r="V70" s="74"/>
      <c r="W70" s="74"/>
      <c r="X70" s="74"/>
      <c r="Y70" s="74"/>
      <c r="Z70" s="74"/>
      <c r="AA70" s="74"/>
      <c r="AB70" s="74"/>
      <c r="AC70" s="74"/>
      <c r="AD70" s="74"/>
      <c r="AE70" s="74" t="s">
        <v>61</v>
      </c>
      <c r="AF70" s="74"/>
      <c r="AG70" s="74"/>
      <c r="AH70" s="74"/>
      <c r="AI70" s="74"/>
      <c r="AJ70" s="78"/>
      <c r="AK70" s="50" t="s">
        <v>33</v>
      </c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 t="s">
        <v>23</v>
      </c>
      <c r="AZ70" s="50"/>
      <c r="BA70" s="50"/>
      <c r="BB70" s="50"/>
      <c r="BC70" s="70" t="s">
        <v>58</v>
      </c>
      <c r="BD70" s="70"/>
      <c r="BE70" s="70"/>
      <c r="BF70" s="55">
        <f>U70*25000</f>
        <v>0</v>
      </c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2"/>
      <c r="BW70" s="49" t="s">
        <v>6</v>
      </c>
      <c r="BX70" s="50"/>
      <c r="BY70" s="50"/>
      <c r="BZ70" s="58" t="s">
        <v>27</v>
      </c>
      <c r="CA70" s="58"/>
      <c r="CB70" s="58"/>
      <c r="CC70" s="58"/>
      <c r="CD70" s="58"/>
      <c r="CE70" s="58"/>
      <c r="CF70" s="58"/>
      <c r="CG70" s="58"/>
      <c r="CH70" s="58"/>
      <c r="CI70" s="58"/>
      <c r="CJ70" s="58"/>
      <c r="CK70" s="58"/>
    </row>
    <row r="71" spans="2:92" ht="22.5" customHeight="1" x14ac:dyDescent="0.15">
      <c r="B71" s="1"/>
      <c r="C71" s="66" t="s">
        <v>54</v>
      </c>
      <c r="D71" s="67"/>
      <c r="E71" s="68"/>
      <c r="F71" s="69" t="s">
        <v>63</v>
      </c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73">
        <f>BT56</f>
        <v>0</v>
      </c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 t="s">
        <v>62</v>
      </c>
      <c r="AG71" s="74"/>
      <c r="AH71" s="74"/>
      <c r="AI71" s="74"/>
      <c r="AJ71" s="78"/>
      <c r="AK71" s="50" t="s">
        <v>28</v>
      </c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 t="s">
        <v>23</v>
      </c>
      <c r="AZ71" s="50"/>
      <c r="BA71" s="50"/>
      <c r="BB71" s="50"/>
      <c r="BC71" s="70" t="s">
        <v>52</v>
      </c>
      <c r="BD71" s="70"/>
      <c r="BE71" s="70"/>
      <c r="BF71" s="153">
        <f>ROUNDDOWN(U71/3,-3)</f>
        <v>0</v>
      </c>
      <c r="BG71" s="154"/>
      <c r="BH71" s="154"/>
      <c r="BI71" s="154"/>
      <c r="BJ71" s="154"/>
      <c r="BK71" s="154"/>
      <c r="BL71" s="154"/>
      <c r="BM71" s="154"/>
      <c r="BN71" s="154"/>
      <c r="BO71" s="154"/>
      <c r="BP71" s="154"/>
      <c r="BQ71" s="154"/>
      <c r="BR71" s="154"/>
      <c r="BS71" s="154"/>
      <c r="BT71" s="154"/>
      <c r="BU71" s="154"/>
      <c r="BV71" s="155"/>
      <c r="BW71" s="49" t="s">
        <v>6</v>
      </c>
      <c r="BX71" s="50"/>
      <c r="BY71" s="50"/>
      <c r="BZ71" s="59" t="s">
        <v>29</v>
      </c>
      <c r="CA71" s="59"/>
      <c r="CB71" s="59"/>
      <c r="CC71" s="59"/>
      <c r="CD71" s="59"/>
      <c r="CE71" s="59"/>
      <c r="CF71" s="59"/>
      <c r="CG71" s="59"/>
      <c r="CH71" s="59"/>
      <c r="CI71" s="59"/>
      <c r="CJ71" s="59"/>
      <c r="CK71" s="59"/>
    </row>
    <row r="72" spans="2:92" ht="22.5" customHeight="1" x14ac:dyDescent="0.15">
      <c r="B72" s="1"/>
      <c r="C72" s="51" t="s">
        <v>57</v>
      </c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3"/>
      <c r="BC72" s="54" t="s">
        <v>59</v>
      </c>
      <c r="BD72" s="54"/>
      <c r="BE72" s="54"/>
      <c r="BF72" s="55">
        <f>MIN(BF70,BF71)</f>
        <v>0</v>
      </c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7"/>
      <c r="BW72" s="49" t="s">
        <v>6</v>
      </c>
      <c r="BX72" s="50"/>
      <c r="BY72" s="50"/>
      <c r="BZ72" s="6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</row>
    <row r="73" spans="2:92" ht="17.25" customHeight="1" x14ac:dyDescent="0.15">
      <c r="B73" s="13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8"/>
      <c r="BD73" s="28"/>
      <c r="BE73" s="28"/>
      <c r="BF73" s="28"/>
      <c r="BG73" s="28"/>
      <c r="BH73" s="28"/>
      <c r="BI73" s="28"/>
      <c r="BJ73" s="28"/>
      <c r="BK73" s="28"/>
      <c r="BL73" s="28"/>
      <c r="BM73" s="28"/>
      <c r="BN73" s="28"/>
      <c r="BO73" s="28"/>
      <c r="BP73" s="28"/>
      <c r="BQ73" s="28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</row>
    <row r="74" spans="2:92" ht="38.25" customHeight="1" x14ac:dyDescent="0.15">
      <c r="B74" s="1"/>
      <c r="C74" s="96" t="s">
        <v>64</v>
      </c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8"/>
      <c r="BC74" s="99">
        <f>IF(SUM(BF62+BF67+BF72)&gt;=1800000,1800000,SUM(BF62+BF67+BF72))</f>
        <v>0</v>
      </c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1"/>
      <c r="BS74" s="101"/>
      <c r="BT74" s="101"/>
      <c r="BU74" s="101"/>
      <c r="BV74" s="102"/>
      <c r="BW74" s="49" t="s">
        <v>6</v>
      </c>
      <c r="BX74" s="50"/>
      <c r="BY74" s="50"/>
      <c r="BZ74" s="33" t="s">
        <v>34</v>
      </c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5"/>
      <c r="CM74" s="5"/>
      <c r="CN74" s="5"/>
    </row>
    <row r="75" spans="2:92" ht="4.5" customHeight="1" x14ac:dyDescent="0.15"/>
    <row r="76" spans="2:92" ht="18.75" customHeight="1" x14ac:dyDescent="0.15">
      <c r="C76" s="31" t="s">
        <v>92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2:92" ht="17.25" customHeight="1" x14ac:dyDescent="0.15">
      <c r="C77" s="32" t="s">
        <v>94</v>
      </c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</row>
    <row r="78" spans="2:92" ht="17.25" customHeight="1" x14ac:dyDescent="0.15">
      <c r="C78" s="32" t="s">
        <v>90</v>
      </c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32"/>
      <c r="CF78" s="32"/>
      <c r="CG78" s="32"/>
      <c r="CH78" s="32"/>
      <c r="CI78" s="32"/>
      <c r="CJ78" s="32"/>
    </row>
    <row r="79" spans="2:92" ht="17.25" customHeight="1" x14ac:dyDescent="0.15">
      <c r="C79" s="32" t="s">
        <v>96</v>
      </c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2"/>
      <c r="BR79" s="32"/>
      <c r="BS79" s="32"/>
      <c r="BT79" s="32"/>
      <c r="BU79" s="32"/>
      <c r="BV79" s="32"/>
      <c r="BW79" s="32"/>
      <c r="BX79" s="32"/>
      <c r="BY79" s="32"/>
      <c r="BZ79" s="32"/>
      <c r="CA79" s="32"/>
      <c r="CB79" s="32"/>
      <c r="CC79" s="32"/>
      <c r="CD79" s="32"/>
      <c r="CE79" s="32"/>
      <c r="CF79" s="32"/>
      <c r="CG79" s="32"/>
      <c r="CH79" s="32"/>
      <c r="CI79" s="32"/>
      <c r="CJ79" s="32"/>
      <c r="CK79" s="32"/>
      <c r="CL79" s="32"/>
      <c r="CM79" s="32"/>
    </row>
    <row r="80" spans="2:92" ht="17.25" customHeight="1" x14ac:dyDescent="0.15">
      <c r="C80" s="32" t="s">
        <v>91</v>
      </c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  <c r="BG80" s="32"/>
      <c r="BH80" s="32"/>
      <c r="BI80" s="32"/>
      <c r="BJ80" s="32"/>
      <c r="BK80" s="32"/>
      <c r="BL80" s="32"/>
      <c r="BM80" s="32"/>
      <c r="BN80" s="32"/>
      <c r="BO80" s="32"/>
      <c r="BP80" s="32"/>
      <c r="BQ80" s="32"/>
      <c r="BR80" s="32"/>
      <c r="BS80" s="32"/>
      <c r="BT80" s="32"/>
      <c r="BU80" s="32"/>
      <c r="BV80" s="32"/>
      <c r="BW80" s="32"/>
      <c r="BX80" s="32"/>
      <c r="BY80" s="32"/>
      <c r="BZ80" s="32"/>
      <c r="CA80" s="32"/>
      <c r="CB80" s="32"/>
      <c r="CC80" s="32"/>
      <c r="CD80" s="32"/>
      <c r="CE80" s="32"/>
      <c r="CF80" s="32"/>
      <c r="CG80" s="32"/>
      <c r="CH80" s="32"/>
      <c r="CI80" s="32"/>
      <c r="CJ80" s="32"/>
      <c r="CK80" s="32"/>
      <c r="CL80" s="32"/>
      <c r="CM80" s="32"/>
    </row>
    <row r="81" spans="3:76" x14ac:dyDescent="0.15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</row>
    <row r="82" spans="3:76" ht="5.25" customHeight="1" x14ac:dyDescent="0.15"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</row>
  </sheetData>
  <mergeCells count="311">
    <mergeCell ref="BZ71:CK71"/>
    <mergeCell ref="C65:E65"/>
    <mergeCell ref="F65:T65"/>
    <mergeCell ref="AK65:AX65"/>
    <mergeCell ref="AY65:BB65"/>
    <mergeCell ref="BC65:BE65"/>
    <mergeCell ref="BF65:BV65"/>
    <mergeCell ref="BW65:BY65"/>
    <mergeCell ref="BZ65:CK65"/>
    <mergeCell ref="C66:E66"/>
    <mergeCell ref="F66:T66"/>
    <mergeCell ref="AK66:AX66"/>
    <mergeCell ref="AY66:BB66"/>
    <mergeCell ref="BC66:BE66"/>
    <mergeCell ref="BF66:BV66"/>
    <mergeCell ref="BW66:BY66"/>
    <mergeCell ref="BZ66:CK66"/>
    <mergeCell ref="C72:BB72"/>
    <mergeCell ref="BC72:BE72"/>
    <mergeCell ref="BF72:BV72"/>
    <mergeCell ref="BW72:BY72"/>
    <mergeCell ref="B69:CK69"/>
    <mergeCell ref="C70:E70"/>
    <mergeCell ref="F70:T70"/>
    <mergeCell ref="AK70:AX70"/>
    <mergeCell ref="AY70:BB70"/>
    <mergeCell ref="BC70:BE70"/>
    <mergeCell ref="BF70:BV70"/>
    <mergeCell ref="BW70:BY70"/>
    <mergeCell ref="BZ70:CK70"/>
    <mergeCell ref="C71:E71"/>
    <mergeCell ref="F71:T71"/>
    <mergeCell ref="AK71:AX71"/>
    <mergeCell ref="AY71:BB71"/>
    <mergeCell ref="U70:AD70"/>
    <mergeCell ref="AE70:AJ70"/>
    <mergeCell ref="U71:AE71"/>
    <mergeCell ref="AF71:AJ71"/>
    <mergeCell ref="BC71:BE71"/>
    <mergeCell ref="BF71:BV71"/>
    <mergeCell ref="BW71:BY71"/>
    <mergeCell ref="BC61:BE61"/>
    <mergeCell ref="BF61:BV61"/>
    <mergeCell ref="BF67:BV67"/>
    <mergeCell ref="BW67:BY67"/>
    <mergeCell ref="U65:AD65"/>
    <mergeCell ref="AE65:AJ65"/>
    <mergeCell ref="U66:AE66"/>
    <mergeCell ref="AF66:AJ66"/>
    <mergeCell ref="C67:BB67"/>
    <mergeCell ref="BC67:BE67"/>
    <mergeCell ref="AF61:AJ61"/>
    <mergeCell ref="C61:E61"/>
    <mergeCell ref="F61:T61"/>
    <mergeCell ref="AK61:AX61"/>
    <mergeCell ref="AY61:BB61"/>
    <mergeCell ref="U61:AE61"/>
    <mergeCell ref="B64:CK64"/>
    <mergeCell ref="CH44:CI44"/>
    <mergeCell ref="C54:E54"/>
    <mergeCell ref="P54:AW54"/>
    <mergeCell ref="AX54:BB54"/>
    <mergeCell ref="BC54:BG54"/>
    <mergeCell ref="BH54:BO54"/>
    <mergeCell ref="BP54:CG54"/>
    <mergeCell ref="CH54:CI54"/>
    <mergeCell ref="C45:G45"/>
    <mergeCell ref="H45:L45"/>
    <mergeCell ref="AT45:AW46"/>
    <mergeCell ref="AX45:BG46"/>
    <mergeCell ref="BH45:BO46"/>
    <mergeCell ref="BP45:CI45"/>
    <mergeCell ref="C44:E44"/>
    <mergeCell ref="P44:AW44"/>
    <mergeCell ref="AX44:BB44"/>
    <mergeCell ref="BC44:BG44"/>
    <mergeCell ref="BH44:BO44"/>
    <mergeCell ref="BP44:CG44"/>
    <mergeCell ref="F44:O44"/>
    <mergeCell ref="F48:O49"/>
    <mergeCell ref="F50:O50"/>
    <mergeCell ref="CH50:CI50"/>
    <mergeCell ref="CH35:CI35"/>
    <mergeCell ref="BP35:BS35"/>
    <mergeCell ref="BP33:CG33"/>
    <mergeCell ref="CH33:CI33"/>
    <mergeCell ref="B36:CK36"/>
    <mergeCell ref="C29:E29"/>
    <mergeCell ref="P29:AW29"/>
    <mergeCell ref="F29:O29"/>
    <mergeCell ref="F30:O30"/>
    <mergeCell ref="F31:O31"/>
    <mergeCell ref="F32:O32"/>
    <mergeCell ref="F33:O33"/>
    <mergeCell ref="AX33:BB33"/>
    <mergeCell ref="BC33:BG33"/>
    <mergeCell ref="BH33:BO33"/>
    <mergeCell ref="C30:E30"/>
    <mergeCell ref="P30:AW30"/>
    <mergeCell ref="AX30:BB30"/>
    <mergeCell ref="BC30:BG30"/>
    <mergeCell ref="BC32:BG32"/>
    <mergeCell ref="C33:E33"/>
    <mergeCell ref="CH32:CI32"/>
    <mergeCell ref="C32:E32"/>
    <mergeCell ref="P32:AW32"/>
    <mergeCell ref="F27:O28"/>
    <mergeCell ref="B26:CK26"/>
    <mergeCell ref="C27:E28"/>
    <mergeCell ref="P27:AW28"/>
    <mergeCell ref="AX27:BG27"/>
    <mergeCell ref="BH27:BO28"/>
    <mergeCell ref="BP27:CI27"/>
    <mergeCell ref="BH31:BO31"/>
    <mergeCell ref="BP31:CG31"/>
    <mergeCell ref="CH31:CI31"/>
    <mergeCell ref="C31:E31"/>
    <mergeCell ref="P31:AW31"/>
    <mergeCell ref="AX31:BB31"/>
    <mergeCell ref="BC31:BG31"/>
    <mergeCell ref="AX32:BB32"/>
    <mergeCell ref="BH32:BO32"/>
    <mergeCell ref="BP32:CG32"/>
    <mergeCell ref="P33:AW33"/>
    <mergeCell ref="BP28:CI28"/>
    <mergeCell ref="AX29:BB29"/>
    <mergeCell ref="BC29:BG29"/>
    <mergeCell ref="BH29:BO29"/>
    <mergeCell ref="BP29:CG29"/>
    <mergeCell ref="CH29:CI29"/>
    <mergeCell ref="BH30:BO30"/>
    <mergeCell ref="BP30:CG30"/>
    <mergeCell ref="CH30:CI30"/>
    <mergeCell ref="AX28:BB28"/>
    <mergeCell ref="BC28:BG28"/>
    <mergeCell ref="C21:AR21"/>
    <mergeCell ref="C22:AR22"/>
    <mergeCell ref="BV15:CI15"/>
    <mergeCell ref="X16:AM16"/>
    <mergeCell ref="AN16:BC16"/>
    <mergeCell ref="BD16:BU16"/>
    <mergeCell ref="BV16:BX18"/>
    <mergeCell ref="BY16:CI17"/>
    <mergeCell ref="X18:AM18"/>
    <mergeCell ref="AN18:BC18"/>
    <mergeCell ref="BD18:BU18"/>
    <mergeCell ref="AX21:CJ23"/>
    <mergeCell ref="C23:AR23"/>
    <mergeCell ref="B1:CK1"/>
    <mergeCell ref="B4:CK4"/>
    <mergeCell ref="B13:AV13"/>
    <mergeCell ref="C14:W14"/>
    <mergeCell ref="X14:AM14"/>
    <mergeCell ref="AN14:BC14"/>
    <mergeCell ref="BD14:CI14"/>
    <mergeCell ref="X17:AM17"/>
    <mergeCell ref="AN17:BC17"/>
    <mergeCell ref="BD17:BU17"/>
    <mergeCell ref="C15:W18"/>
    <mergeCell ref="X15:AM15"/>
    <mergeCell ref="AN15:BC15"/>
    <mergeCell ref="BD15:BU15"/>
    <mergeCell ref="BY18:CI18"/>
    <mergeCell ref="B12:AV12"/>
    <mergeCell ref="X10:AM10"/>
    <mergeCell ref="X11:AM11"/>
    <mergeCell ref="AN9:AP11"/>
    <mergeCell ref="AQ11:BC11"/>
    <mergeCell ref="AQ9:BC10"/>
    <mergeCell ref="P40:AW40"/>
    <mergeCell ref="AX40:BB40"/>
    <mergeCell ref="BC40:BG40"/>
    <mergeCell ref="BH40:BO40"/>
    <mergeCell ref="BP40:CG40"/>
    <mergeCell ref="CH40:CI40"/>
    <mergeCell ref="P38:AW39"/>
    <mergeCell ref="AX38:BG38"/>
    <mergeCell ref="C41:E41"/>
    <mergeCell ref="P41:AW41"/>
    <mergeCell ref="AX41:BB41"/>
    <mergeCell ref="C40:E40"/>
    <mergeCell ref="F40:O40"/>
    <mergeCell ref="F38:O39"/>
    <mergeCell ref="F41:O41"/>
    <mergeCell ref="BC39:BG39"/>
    <mergeCell ref="BP39:CI39"/>
    <mergeCell ref="AX39:BB39"/>
    <mergeCell ref="BC41:BG41"/>
    <mergeCell ref="BH41:BO41"/>
    <mergeCell ref="BP41:CG41"/>
    <mergeCell ref="CH41:CI41"/>
    <mergeCell ref="C38:E39"/>
    <mergeCell ref="B37:CK37"/>
    <mergeCell ref="C77:AS77"/>
    <mergeCell ref="C82:AS82"/>
    <mergeCell ref="B6:AV6"/>
    <mergeCell ref="C7:W7"/>
    <mergeCell ref="C8:W11"/>
    <mergeCell ref="X8:AM8"/>
    <mergeCell ref="AN8:BC8"/>
    <mergeCell ref="X9:AM9"/>
    <mergeCell ref="C74:BB74"/>
    <mergeCell ref="BC74:BV74"/>
    <mergeCell ref="BT35:CG35"/>
    <mergeCell ref="C34:G34"/>
    <mergeCell ref="H34:L34"/>
    <mergeCell ref="AT34:AW35"/>
    <mergeCell ref="AX34:BG35"/>
    <mergeCell ref="BH34:BO35"/>
    <mergeCell ref="BP34:CI34"/>
    <mergeCell ref="C35:G35"/>
    <mergeCell ref="H35:L35"/>
    <mergeCell ref="X7:BC7"/>
    <mergeCell ref="B25:CK25"/>
    <mergeCell ref="BH38:BO39"/>
    <mergeCell ref="BP38:CI38"/>
    <mergeCell ref="C42:E42"/>
    <mergeCell ref="P42:AW42"/>
    <mergeCell ref="AX42:BB42"/>
    <mergeCell ref="BC42:BG42"/>
    <mergeCell ref="BH42:BO42"/>
    <mergeCell ref="BP42:CG42"/>
    <mergeCell ref="CH42:CI42"/>
    <mergeCell ref="F42:O42"/>
    <mergeCell ref="C43:E43"/>
    <mergeCell ref="P43:AW43"/>
    <mergeCell ref="AX43:BB43"/>
    <mergeCell ref="BC43:BG43"/>
    <mergeCell ref="BH43:BO43"/>
    <mergeCell ref="BP43:CG43"/>
    <mergeCell ref="CH43:CI43"/>
    <mergeCell ref="F43:O43"/>
    <mergeCell ref="AE60:AJ60"/>
    <mergeCell ref="CH51:CI51"/>
    <mergeCell ref="BC53:BG53"/>
    <mergeCell ref="BH53:BO53"/>
    <mergeCell ref="C46:G46"/>
    <mergeCell ref="H46:L46"/>
    <mergeCell ref="BP46:BS46"/>
    <mergeCell ref="BT46:CG46"/>
    <mergeCell ref="CH46:CI46"/>
    <mergeCell ref="B47:CK47"/>
    <mergeCell ref="C48:E49"/>
    <mergeCell ref="P48:AW49"/>
    <mergeCell ref="AX48:BG48"/>
    <mergeCell ref="BH48:BO49"/>
    <mergeCell ref="BP48:CI48"/>
    <mergeCell ref="AX49:BB49"/>
    <mergeCell ref="BC49:BG49"/>
    <mergeCell ref="BP49:CI49"/>
    <mergeCell ref="C50:E50"/>
    <mergeCell ref="P50:AW50"/>
    <mergeCell ref="AX50:BB50"/>
    <mergeCell ref="BC50:BG50"/>
    <mergeCell ref="BH50:BO50"/>
    <mergeCell ref="BP50:CG50"/>
    <mergeCell ref="C51:E51"/>
    <mergeCell ref="P51:AW51"/>
    <mergeCell ref="AX51:BB51"/>
    <mergeCell ref="BC51:BG51"/>
    <mergeCell ref="BH51:BO51"/>
    <mergeCell ref="BP51:CG51"/>
    <mergeCell ref="F51:O51"/>
    <mergeCell ref="C52:E52"/>
    <mergeCell ref="P52:AW52"/>
    <mergeCell ref="AX52:BB52"/>
    <mergeCell ref="BC52:BG52"/>
    <mergeCell ref="BP53:CG53"/>
    <mergeCell ref="B57:CK57"/>
    <mergeCell ref="C60:E60"/>
    <mergeCell ref="F60:T60"/>
    <mergeCell ref="AK60:AX60"/>
    <mergeCell ref="AY60:BB60"/>
    <mergeCell ref="BC60:BE60"/>
    <mergeCell ref="BF60:BV60"/>
    <mergeCell ref="BH52:BO52"/>
    <mergeCell ref="BP52:CG52"/>
    <mergeCell ref="CH52:CI52"/>
    <mergeCell ref="C53:E53"/>
    <mergeCell ref="CH53:CI53"/>
    <mergeCell ref="AX53:BB53"/>
    <mergeCell ref="P53:AW53"/>
    <mergeCell ref="U60:AD60"/>
    <mergeCell ref="F52:O52"/>
    <mergeCell ref="F53:O53"/>
    <mergeCell ref="F54:O54"/>
    <mergeCell ref="B59:CK59"/>
    <mergeCell ref="C78:CJ78"/>
    <mergeCell ref="C79:CM79"/>
    <mergeCell ref="C80:CM80"/>
    <mergeCell ref="BZ74:CK74"/>
    <mergeCell ref="C55:G55"/>
    <mergeCell ref="H55:L55"/>
    <mergeCell ref="AT55:AW56"/>
    <mergeCell ref="AX55:BG56"/>
    <mergeCell ref="BH55:BO56"/>
    <mergeCell ref="BP55:CI55"/>
    <mergeCell ref="C56:G56"/>
    <mergeCell ref="H56:L56"/>
    <mergeCell ref="BP56:BS56"/>
    <mergeCell ref="BT56:CG56"/>
    <mergeCell ref="CH56:CI56"/>
    <mergeCell ref="BW74:BY74"/>
    <mergeCell ref="C62:BB62"/>
    <mergeCell ref="BC62:BE62"/>
    <mergeCell ref="BF62:BV62"/>
    <mergeCell ref="BW60:BY60"/>
    <mergeCell ref="BZ60:CK60"/>
    <mergeCell ref="BW61:BY61"/>
    <mergeCell ref="BZ61:CK61"/>
    <mergeCell ref="BW62:BY62"/>
  </mergeCells>
  <phoneticPr fontId="1"/>
  <dataValidations count="1">
    <dataValidation type="list" allowBlank="1" showInputMessage="1" showErrorMessage="1" sqref="F29:O33 F40:O44 F50:O54">
      <formula1>"輸出,輸入"</formula1>
    </dataValidation>
  </dataValidations>
  <pageMargins left="0.70866141732283472" right="0.51181102362204722" top="0.39370078740157483" bottom="0.15748031496062992" header="0.31496062992125984" footer="0.31496062992125984"/>
  <pageSetup paperSize="9" fitToHeight="0" orientation="portrait" r:id="rId1"/>
  <rowBreaks count="1" manualBreakCount="1">
    <brk id="36" max="9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82"/>
  <sheetViews>
    <sheetView showGridLines="0" view="pageBreakPreview" zoomScale="115" zoomScaleNormal="115" zoomScaleSheetLayoutView="115" workbookViewId="0">
      <selection activeCell="C80" sqref="C80"/>
    </sheetView>
  </sheetViews>
  <sheetFormatPr defaultRowHeight="13.5" x14ac:dyDescent="0.15"/>
  <cols>
    <col min="1" max="1" width="0.875" customWidth="1"/>
    <col min="2" max="98" width="1" customWidth="1"/>
    <col min="99" max="131" width="1.75" customWidth="1"/>
  </cols>
  <sheetData>
    <row r="1" spans="2:89" s="1" customFormat="1" ht="18" customHeight="1" x14ac:dyDescent="0.15">
      <c r="B1" s="118" t="s">
        <v>79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18"/>
      <c r="BU1" s="118"/>
      <c r="BV1" s="118"/>
      <c r="BW1" s="118"/>
      <c r="BX1" s="118"/>
      <c r="BY1" s="118"/>
      <c r="BZ1" s="118"/>
      <c r="CA1" s="118"/>
      <c r="CB1" s="118"/>
      <c r="CC1" s="118"/>
      <c r="CD1" s="118"/>
      <c r="CE1" s="118"/>
      <c r="CF1" s="118"/>
      <c r="CG1" s="118"/>
      <c r="CH1" s="118"/>
      <c r="CI1" s="118"/>
      <c r="CJ1" s="118"/>
      <c r="CK1" s="118"/>
    </row>
    <row r="2" spans="2:89" s="8" customFormat="1" ht="17.25" customHeight="1" x14ac:dyDescent="0.15">
      <c r="B2" s="12" t="s">
        <v>30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10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</row>
    <row r="3" spans="2:89" ht="18" customHeight="1" x14ac:dyDescent="0.15"/>
    <row r="4" spans="2:89" ht="25.5" customHeight="1" x14ac:dyDescent="0.15">
      <c r="B4" s="119" t="s">
        <v>0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  <c r="CB4" s="119"/>
      <c r="CC4" s="119"/>
      <c r="CD4" s="119"/>
      <c r="CE4" s="119"/>
      <c r="CF4" s="119"/>
      <c r="CG4" s="119"/>
      <c r="CH4" s="119"/>
      <c r="CI4" s="119"/>
      <c r="CJ4" s="119"/>
      <c r="CK4" s="119"/>
    </row>
    <row r="5" spans="2:89" ht="9.75" customHeight="1" x14ac:dyDescent="0.15"/>
    <row r="6" spans="2:89" ht="19.5" customHeight="1" x14ac:dyDescent="0.15">
      <c r="B6" s="65" t="s">
        <v>87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</row>
    <row r="7" spans="2:89" ht="16.5" customHeight="1" x14ac:dyDescent="0.15">
      <c r="C7" s="82" t="s">
        <v>3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3"/>
      <c r="X7" s="109" t="s">
        <v>88</v>
      </c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1"/>
    </row>
    <row r="8" spans="2:89" ht="17.25" customHeight="1" x14ac:dyDescent="0.15">
      <c r="C8" s="83" t="s">
        <v>80</v>
      </c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5"/>
      <c r="X8" s="92" t="s">
        <v>1</v>
      </c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82" t="s">
        <v>31</v>
      </c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3"/>
    </row>
    <row r="9" spans="2:89" ht="25.5" customHeight="1" x14ac:dyDescent="0.15">
      <c r="C9" s="86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8"/>
      <c r="X9" s="166">
        <v>10</v>
      </c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8"/>
      <c r="AN9" s="132" t="s">
        <v>41</v>
      </c>
      <c r="AO9" s="132"/>
      <c r="AP9" s="132"/>
      <c r="AQ9" s="134">
        <f>X9+X11</f>
        <v>30</v>
      </c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</row>
    <row r="10" spans="2:89" ht="17.25" customHeight="1" x14ac:dyDescent="0.15">
      <c r="C10" s="86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8"/>
      <c r="X10" s="92" t="s">
        <v>2</v>
      </c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132"/>
      <c r="AO10" s="132"/>
      <c r="AP10" s="132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</row>
    <row r="11" spans="2:89" ht="25.5" customHeight="1" x14ac:dyDescent="0.15">
      <c r="C11" s="89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1"/>
      <c r="X11" s="169">
        <v>20</v>
      </c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1"/>
      <c r="AN11" s="132"/>
      <c r="AO11" s="132"/>
      <c r="AP11" s="132"/>
      <c r="AQ11" s="133" t="s">
        <v>10</v>
      </c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</row>
    <row r="12" spans="2:89" ht="12" customHeight="1" x14ac:dyDescent="0.15"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</row>
    <row r="13" spans="2:89" ht="19.5" customHeight="1" x14ac:dyDescent="0.15">
      <c r="B13" s="65" t="s">
        <v>95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</row>
    <row r="14" spans="2:89" ht="48.75" customHeight="1" x14ac:dyDescent="0.15">
      <c r="C14" s="82" t="s">
        <v>3</v>
      </c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3"/>
      <c r="X14" s="109" t="s">
        <v>83</v>
      </c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1"/>
      <c r="AN14" s="109" t="s">
        <v>84</v>
      </c>
      <c r="AO14" s="120"/>
      <c r="AP14" s="120"/>
      <c r="AQ14" s="120"/>
      <c r="AR14" s="120"/>
      <c r="AS14" s="120"/>
      <c r="AT14" s="120"/>
      <c r="AU14" s="120"/>
      <c r="AV14" s="120"/>
      <c r="AW14" s="120"/>
      <c r="AX14" s="120"/>
      <c r="AY14" s="120"/>
      <c r="AZ14" s="120"/>
      <c r="BA14" s="120"/>
      <c r="BB14" s="120"/>
      <c r="BC14" s="121"/>
      <c r="BD14" s="122" t="s">
        <v>85</v>
      </c>
      <c r="BE14" s="120"/>
      <c r="BF14" s="120"/>
      <c r="BG14" s="120"/>
      <c r="BH14" s="120"/>
      <c r="BI14" s="120"/>
      <c r="BJ14" s="120"/>
      <c r="BK14" s="120"/>
      <c r="BL14" s="120"/>
      <c r="BM14" s="120"/>
      <c r="BN14" s="120"/>
      <c r="BO14" s="120"/>
      <c r="BP14" s="120"/>
      <c r="BQ14" s="120"/>
      <c r="BR14" s="120"/>
      <c r="BS14" s="120"/>
      <c r="BT14" s="120"/>
      <c r="BU14" s="120"/>
      <c r="BV14" s="120"/>
      <c r="BW14" s="120"/>
      <c r="BX14" s="120"/>
      <c r="BY14" s="120"/>
      <c r="BZ14" s="120"/>
      <c r="CA14" s="120"/>
      <c r="CB14" s="120"/>
      <c r="CC14" s="120"/>
      <c r="CD14" s="120"/>
      <c r="CE14" s="120"/>
      <c r="CF14" s="120"/>
      <c r="CG14" s="120"/>
      <c r="CH14" s="120"/>
      <c r="CI14" s="121"/>
    </row>
    <row r="15" spans="2:89" ht="17.25" customHeight="1" x14ac:dyDescent="0.15">
      <c r="C15" s="83" t="s">
        <v>81</v>
      </c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5"/>
      <c r="X15" s="92" t="s">
        <v>1</v>
      </c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 t="s">
        <v>1</v>
      </c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82" t="s">
        <v>7</v>
      </c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3"/>
      <c r="BV15" s="82" t="s">
        <v>8</v>
      </c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3"/>
    </row>
    <row r="16" spans="2:89" ht="27" customHeight="1" x14ac:dyDescent="0.15">
      <c r="C16" s="86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8"/>
      <c r="X16" s="166">
        <v>5</v>
      </c>
      <c r="Y16" s="167"/>
      <c r="Z16" s="167"/>
      <c r="AA16" s="167"/>
      <c r="AB16" s="167"/>
      <c r="AC16" s="167"/>
      <c r="AD16" s="167"/>
      <c r="AE16" s="167"/>
      <c r="AF16" s="167"/>
      <c r="AG16" s="167"/>
      <c r="AH16" s="167"/>
      <c r="AI16" s="167"/>
      <c r="AJ16" s="167"/>
      <c r="AK16" s="167"/>
      <c r="AL16" s="167"/>
      <c r="AM16" s="168"/>
      <c r="AN16" s="166">
        <v>5</v>
      </c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8"/>
      <c r="BD16" s="138">
        <f>X16+AN16</f>
        <v>10</v>
      </c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40"/>
      <c r="BV16" s="141" t="s">
        <v>39</v>
      </c>
      <c r="BW16" s="142"/>
      <c r="BX16" s="142"/>
      <c r="BY16" s="143">
        <f>BD16+BD18</f>
        <v>40</v>
      </c>
      <c r="BZ16" s="144"/>
      <c r="CA16" s="144"/>
      <c r="CB16" s="144"/>
      <c r="CC16" s="144"/>
      <c r="CD16" s="144"/>
      <c r="CE16" s="144"/>
      <c r="CF16" s="144"/>
      <c r="CG16" s="144"/>
      <c r="CH16" s="144"/>
      <c r="CI16" s="145"/>
    </row>
    <row r="17" spans="1:89" ht="17.25" customHeight="1" x14ac:dyDescent="0.15">
      <c r="C17" s="86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8"/>
      <c r="X17" s="92" t="s">
        <v>2</v>
      </c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 t="s">
        <v>2</v>
      </c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123" t="s">
        <v>9</v>
      </c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5"/>
      <c r="BV17" s="141"/>
      <c r="BW17" s="142"/>
      <c r="BX17" s="142"/>
      <c r="BY17" s="146"/>
      <c r="BZ17" s="147"/>
      <c r="CA17" s="147"/>
      <c r="CB17" s="147"/>
      <c r="CC17" s="147"/>
      <c r="CD17" s="147"/>
      <c r="CE17" s="147"/>
      <c r="CF17" s="147"/>
      <c r="CG17" s="147"/>
      <c r="CH17" s="147"/>
      <c r="CI17" s="148"/>
    </row>
    <row r="18" spans="1:89" ht="27" customHeight="1" x14ac:dyDescent="0.15">
      <c r="C18" s="89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1"/>
      <c r="X18" s="169">
        <v>15</v>
      </c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1"/>
      <c r="AN18" s="169">
        <v>15</v>
      </c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1"/>
      <c r="BD18" s="138">
        <f>X18+AN18</f>
        <v>30</v>
      </c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40"/>
      <c r="BV18" s="141"/>
      <c r="BW18" s="142"/>
      <c r="BX18" s="142"/>
      <c r="BY18" s="126" t="s">
        <v>10</v>
      </c>
      <c r="BZ18" s="127"/>
      <c r="CA18" s="127"/>
      <c r="CB18" s="127"/>
      <c r="CC18" s="127"/>
      <c r="CD18" s="127"/>
      <c r="CE18" s="127"/>
      <c r="CF18" s="127"/>
      <c r="CG18" s="127"/>
      <c r="CH18" s="127"/>
      <c r="CI18" s="128"/>
    </row>
    <row r="19" spans="1:89" ht="12" customHeight="1" x14ac:dyDescent="0.15">
      <c r="AN19">
        <v>3</v>
      </c>
    </row>
    <row r="20" spans="1:89" s="24" customFormat="1" ht="21" customHeight="1" x14ac:dyDescent="0.15">
      <c r="A20" s="22"/>
      <c r="B20" s="25" t="s">
        <v>38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</row>
    <row r="21" spans="1:89" ht="17.25" customHeight="1" x14ac:dyDescent="0.15">
      <c r="A21" s="8"/>
      <c r="B21" s="8"/>
      <c r="C21" s="92" t="s">
        <v>40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W21" s="149" t="s">
        <v>77</v>
      </c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  <c r="BI21" s="150"/>
      <c r="BJ21" s="150"/>
      <c r="BK21" s="150"/>
      <c r="BL21" s="150"/>
      <c r="BM21" s="150"/>
      <c r="BN21" s="150"/>
      <c r="BO21" s="150"/>
      <c r="BP21" s="150"/>
      <c r="BQ21" s="150"/>
      <c r="BR21" s="150"/>
      <c r="BS21" s="150"/>
      <c r="BT21" s="150"/>
      <c r="BU21" s="150"/>
      <c r="BV21" s="150"/>
      <c r="BW21" s="150"/>
      <c r="BX21" s="150"/>
      <c r="BY21" s="150"/>
      <c r="BZ21" s="150"/>
      <c r="CA21" s="150"/>
      <c r="CB21" s="150"/>
      <c r="CC21" s="150"/>
      <c r="CD21" s="150"/>
      <c r="CE21" s="150"/>
      <c r="CF21" s="150"/>
      <c r="CG21" s="150"/>
      <c r="CH21" s="150"/>
      <c r="CI21" s="150"/>
    </row>
    <row r="22" spans="1:89" ht="17.25" customHeight="1" x14ac:dyDescent="0.15">
      <c r="A22" s="8"/>
      <c r="B22" s="8"/>
      <c r="C22" s="51" t="s">
        <v>43</v>
      </c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7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  <c r="BI22" s="150"/>
      <c r="BJ22" s="150"/>
      <c r="BK22" s="150"/>
      <c r="BL22" s="150"/>
      <c r="BM22" s="150"/>
      <c r="BN22" s="150"/>
      <c r="BO22" s="150"/>
      <c r="BP22" s="150"/>
      <c r="BQ22" s="150"/>
      <c r="BR22" s="150"/>
      <c r="BS22" s="150"/>
      <c r="BT22" s="150"/>
      <c r="BU22" s="150"/>
      <c r="BV22" s="150"/>
      <c r="BW22" s="150"/>
      <c r="BX22" s="150"/>
      <c r="BY22" s="150"/>
      <c r="BZ22" s="150"/>
      <c r="CA22" s="150"/>
      <c r="CB22" s="150"/>
      <c r="CC22" s="150"/>
      <c r="CD22" s="150"/>
      <c r="CE22" s="150"/>
      <c r="CF22" s="150"/>
      <c r="CG22" s="150"/>
      <c r="CH22" s="150"/>
      <c r="CI22" s="150"/>
    </row>
    <row r="23" spans="1:89" ht="47.25" customHeight="1" x14ac:dyDescent="0.15">
      <c r="A23" s="8"/>
      <c r="B23" s="8"/>
      <c r="C23" s="163">
        <f>BY16-AQ9</f>
        <v>10</v>
      </c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5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  <c r="BI23" s="150"/>
      <c r="BJ23" s="150"/>
      <c r="BK23" s="150"/>
      <c r="BL23" s="150"/>
      <c r="BM23" s="150"/>
      <c r="BN23" s="150"/>
      <c r="BO23" s="150"/>
      <c r="BP23" s="150"/>
      <c r="BQ23" s="150"/>
      <c r="BR23" s="150"/>
      <c r="BS23" s="150"/>
      <c r="BT23" s="150"/>
      <c r="BU23" s="150"/>
      <c r="BV23" s="150"/>
      <c r="BW23" s="150"/>
      <c r="BX23" s="150"/>
      <c r="BY23" s="150"/>
      <c r="BZ23" s="150"/>
      <c r="CA23" s="150"/>
      <c r="CB23" s="150"/>
      <c r="CC23" s="150"/>
      <c r="CD23" s="150"/>
      <c r="CE23" s="150"/>
      <c r="CF23" s="150"/>
      <c r="CG23" s="150"/>
      <c r="CH23" s="150"/>
      <c r="CI23" s="150"/>
    </row>
    <row r="24" spans="1:89" ht="18.75" customHeight="1" x14ac:dyDescent="0.15"/>
    <row r="25" spans="1:89" ht="18.75" customHeight="1" x14ac:dyDescent="0.15">
      <c r="B25" s="65" t="s">
        <v>78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  <c r="CD25" s="65"/>
      <c r="CE25" s="65"/>
      <c r="CF25" s="65"/>
      <c r="CG25" s="65"/>
      <c r="CH25" s="65"/>
      <c r="CI25" s="65"/>
      <c r="CJ25" s="65"/>
      <c r="CK25" s="65"/>
    </row>
    <row r="26" spans="1:89" ht="21" customHeight="1" x14ac:dyDescent="0.15">
      <c r="B26" s="65" t="s">
        <v>71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65"/>
      <c r="CF26" s="65"/>
      <c r="CG26" s="65"/>
      <c r="CH26" s="65"/>
      <c r="CI26" s="65"/>
      <c r="CJ26" s="65"/>
      <c r="CK26" s="65"/>
    </row>
    <row r="27" spans="1:89" ht="18" customHeight="1" x14ac:dyDescent="0.15">
      <c r="B27" s="18"/>
      <c r="C27" s="79"/>
      <c r="D27" s="79"/>
      <c r="E27" s="79"/>
      <c r="F27" s="60" t="s">
        <v>12</v>
      </c>
      <c r="G27" s="60"/>
      <c r="H27" s="60"/>
      <c r="I27" s="60"/>
      <c r="J27" s="60"/>
      <c r="K27" s="60" t="s">
        <v>13</v>
      </c>
      <c r="L27" s="60"/>
      <c r="M27" s="60"/>
      <c r="N27" s="60"/>
      <c r="O27" s="60"/>
      <c r="P27" s="41" t="s">
        <v>14</v>
      </c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80" t="s">
        <v>15</v>
      </c>
      <c r="AY27" s="80"/>
      <c r="AZ27" s="80"/>
      <c r="BA27" s="80"/>
      <c r="BB27" s="80"/>
      <c r="BC27" s="80"/>
      <c r="BD27" s="80"/>
      <c r="BE27" s="80"/>
      <c r="BF27" s="80"/>
      <c r="BG27" s="80"/>
      <c r="BH27" s="80" t="s">
        <v>16</v>
      </c>
      <c r="BI27" s="80"/>
      <c r="BJ27" s="80"/>
      <c r="BK27" s="80"/>
      <c r="BL27" s="80"/>
      <c r="BM27" s="80"/>
      <c r="BN27" s="80"/>
      <c r="BO27" s="80"/>
      <c r="BP27" s="43" t="s">
        <v>46</v>
      </c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</row>
    <row r="28" spans="1:89" ht="18" customHeight="1" x14ac:dyDescent="0.15">
      <c r="B28" s="18"/>
      <c r="C28" s="79"/>
      <c r="D28" s="79"/>
      <c r="E28" s="79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80" t="s">
        <v>17</v>
      </c>
      <c r="AY28" s="80"/>
      <c r="AZ28" s="80"/>
      <c r="BA28" s="80"/>
      <c r="BB28" s="80"/>
      <c r="BC28" s="80" t="s">
        <v>18</v>
      </c>
      <c r="BD28" s="80"/>
      <c r="BE28" s="80"/>
      <c r="BF28" s="80"/>
      <c r="BG28" s="80"/>
      <c r="BH28" s="80"/>
      <c r="BI28" s="80"/>
      <c r="BJ28" s="80"/>
      <c r="BK28" s="80"/>
      <c r="BL28" s="80"/>
      <c r="BM28" s="80"/>
      <c r="BN28" s="80"/>
      <c r="BO28" s="80"/>
      <c r="BP28" s="81" t="s">
        <v>75</v>
      </c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  <c r="CD28" s="81"/>
      <c r="CE28" s="81"/>
      <c r="CF28" s="81"/>
      <c r="CG28" s="81"/>
      <c r="CH28" s="81"/>
      <c r="CI28" s="81"/>
    </row>
    <row r="29" spans="1:89" ht="21" customHeight="1" x14ac:dyDescent="0.15">
      <c r="B29" s="18"/>
      <c r="C29" s="60">
        <v>1</v>
      </c>
      <c r="D29" s="60"/>
      <c r="E29" s="60"/>
      <c r="F29" s="156" t="s">
        <v>65</v>
      </c>
      <c r="G29" s="156"/>
      <c r="H29" s="156"/>
      <c r="I29" s="156"/>
      <c r="J29" s="156"/>
      <c r="K29" s="157">
        <v>45410</v>
      </c>
      <c r="L29" s="158"/>
      <c r="M29" s="158"/>
      <c r="N29" s="158"/>
      <c r="O29" s="158"/>
      <c r="P29" s="159" t="s">
        <v>67</v>
      </c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60">
        <v>1</v>
      </c>
      <c r="AY29" s="160"/>
      <c r="AZ29" s="160"/>
      <c r="BA29" s="160"/>
      <c r="BB29" s="160"/>
      <c r="BC29" s="160"/>
      <c r="BD29" s="160"/>
      <c r="BE29" s="160"/>
      <c r="BF29" s="160"/>
      <c r="BG29" s="160"/>
      <c r="BH29" s="42">
        <f>AX29+(BC29*2)</f>
        <v>1</v>
      </c>
      <c r="BI29" s="42"/>
      <c r="BJ29" s="42"/>
      <c r="BK29" s="42"/>
      <c r="BL29" s="42"/>
      <c r="BM29" s="42"/>
      <c r="BN29" s="42"/>
      <c r="BO29" s="42"/>
      <c r="BP29" s="161">
        <v>32000</v>
      </c>
      <c r="BQ29" s="161"/>
      <c r="BR29" s="161"/>
      <c r="BS29" s="161"/>
      <c r="BT29" s="161"/>
      <c r="BU29" s="161"/>
      <c r="BV29" s="161"/>
      <c r="BW29" s="161"/>
      <c r="BX29" s="161"/>
      <c r="BY29" s="161"/>
      <c r="BZ29" s="161"/>
      <c r="CA29" s="161"/>
      <c r="CB29" s="161"/>
      <c r="CC29" s="161"/>
      <c r="CD29" s="161"/>
      <c r="CE29" s="161"/>
      <c r="CF29" s="161"/>
      <c r="CG29" s="162"/>
      <c r="CH29" s="47" t="s">
        <v>6</v>
      </c>
      <c r="CI29" s="48"/>
    </row>
    <row r="30" spans="1:89" ht="21" customHeight="1" x14ac:dyDescent="0.15">
      <c r="B30" s="18"/>
      <c r="C30" s="60">
        <v>2</v>
      </c>
      <c r="D30" s="60"/>
      <c r="E30" s="60"/>
      <c r="F30" s="156" t="s">
        <v>66</v>
      </c>
      <c r="G30" s="156"/>
      <c r="H30" s="156"/>
      <c r="I30" s="156"/>
      <c r="J30" s="156"/>
      <c r="K30" s="157">
        <v>45078</v>
      </c>
      <c r="L30" s="158"/>
      <c r="M30" s="158"/>
      <c r="N30" s="158"/>
      <c r="O30" s="158"/>
      <c r="P30" s="159" t="s">
        <v>67</v>
      </c>
      <c r="Q30" s="159"/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  <c r="AC30" s="159"/>
      <c r="AD30" s="159"/>
      <c r="AE30" s="159"/>
      <c r="AF30" s="159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  <c r="AX30" s="160"/>
      <c r="AY30" s="160"/>
      <c r="AZ30" s="160"/>
      <c r="BA30" s="160"/>
      <c r="BB30" s="160"/>
      <c r="BC30" s="160">
        <v>2</v>
      </c>
      <c r="BD30" s="160"/>
      <c r="BE30" s="160"/>
      <c r="BF30" s="160"/>
      <c r="BG30" s="160"/>
      <c r="BH30" s="42">
        <f t="shared" ref="BH30:BH33" si="0">AX30+(BC30*2)</f>
        <v>4</v>
      </c>
      <c r="BI30" s="42"/>
      <c r="BJ30" s="42"/>
      <c r="BK30" s="42"/>
      <c r="BL30" s="42"/>
      <c r="BM30" s="42"/>
      <c r="BN30" s="42"/>
      <c r="BO30" s="42"/>
      <c r="BP30" s="161">
        <f>32000*4</f>
        <v>128000</v>
      </c>
      <c r="BQ30" s="161"/>
      <c r="BR30" s="161"/>
      <c r="BS30" s="161"/>
      <c r="BT30" s="161"/>
      <c r="BU30" s="161"/>
      <c r="BV30" s="161"/>
      <c r="BW30" s="161"/>
      <c r="BX30" s="161"/>
      <c r="BY30" s="161"/>
      <c r="BZ30" s="161"/>
      <c r="CA30" s="161"/>
      <c r="CB30" s="161"/>
      <c r="CC30" s="161"/>
      <c r="CD30" s="161"/>
      <c r="CE30" s="161"/>
      <c r="CF30" s="161"/>
      <c r="CG30" s="162"/>
      <c r="CH30" s="47" t="s">
        <v>6</v>
      </c>
      <c r="CI30" s="48"/>
    </row>
    <row r="31" spans="1:89" ht="21" customHeight="1" x14ac:dyDescent="0.15">
      <c r="B31" s="18"/>
      <c r="C31" s="60">
        <v>3</v>
      </c>
      <c r="D31" s="60"/>
      <c r="E31" s="60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42">
        <f t="shared" si="0"/>
        <v>0</v>
      </c>
      <c r="BI31" s="42"/>
      <c r="BJ31" s="42"/>
      <c r="BK31" s="42"/>
      <c r="BL31" s="42"/>
      <c r="BM31" s="42"/>
      <c r="BN31" s="42"/>
      <c r="BO31" s="42"/>
      <c r="BP31" s="63"/>
      <c r="BQ31" s="63"/>
      <c r="BR31" s="63"/>
      <c r="BS31" s="63"/>
      <c r="BT31" s="63"/>
      <c r="BU31" s="63"/>
      <c r="BV31" s="63"/>
      <c r="BW31" s="63"/>
      <c r="BX31" s="63"/>
      <c r="BY31" s="63"/>
      <c r="BZ31" s="63"/>
      <c r="CA31" s="63"/>
      <c r="CB31" s="63"/>
      <c r="CC31" s="63"/>
      <c r="CD31" s="63"/>
      <c r="CE31" s="63"/>
      <c r="CF31" s="63"/>
      <c r="CG31" s="64"/>
      <c r="CH31" s="47" t="s">
        <v>6</v>
      </c>
      <c r="CI31" s="48"/>
    </row>
    <row r="32" spans="1:89" ht="21" customHeight="1" x14ac:dyDescent="0.15">
      <c r="B32" s="18"/>
      <c r="C32" s="60">
        <v>4</v>
      </c>
      <c r="D32" s="60"/>
      <c r="E32" s="60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42">
        <f t="shared" si="0"/>
        <v>0</v>
      </c>
      <c r="BI32" s="42"/>
      <c r="BJ32" s="42"/>
      <c r="BK32" s="42"/>
      <c r="BL32" s="42"/>
      <c r="BM32" s="42"/>
      <c r="BN32" s="42"/>
      <c r="BO32" s="42"/>
      <c r="BP32" s="63"/>
      <c r="BQ32" s="63"/>
      <c r="BR32" s="63"/>
      <c r="BS32" s="63"/>
      <c r="BT32" s="63"/>
      <c r="BU32" s="63"/>
      <c r="BV32" s="63"/>
      <c r="BW32" s="63"/>
      <c r="BX32" s="63"/>
      <c r="BY32" s="63"/>
      <c r="BZ32" s="63"/>
      <c r="CA32" s="63"/>
      <c r="CB32" s="63"/>
      <c r="CC32" s="63"/>
      <c r="CD32" s="63"/>
      <c r="CE32" s="63"/>
      <c r="CF32" s="63"/>
      <c r="CG32" s="64"/>
      <c r="CH32" s="47" t="s">
        <v>6</v>
      </c>
      <c r="CI32" s="48"/>
    </row>
    <row r="33" spans="2:89" ht="21" customHeight="1" x14ac:dyDescent="0.15">
      <c r="B33" s="18"/>
      <c r="C33" s="60">
        <v>5</v>
      </c>
      <c r="D33" s="60"/>
      <c r="E33" s="60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42">
        <f t="shared" si="0"/>
        <v>0</v>
      </c>
      <c r="BI33" s="42"/>
      <c r="BJ33" s="42"/>
      <c r="BK33" s="42"/>
      <c r="BL33" s="42"/>
      <c r="BM33" s="42"/>
      <c r="BN33" s="42"/>
      <c r="BO33" s="42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3"/>
      <c r="CA33" s="63"/>
      <c r="CB33" s="63"/>
      <c r="CC33" s="63"/>
      <c r="CD33" s="63"/>
      <c r="CE33" s="63"/>
      <c r="CF33" s="63"/>
      <c r="CG33" s="64"/>
      <c r="CH33" s="47" t="s">
        <v>6</v>
      </c>
      <c r="CI33" s="48"/>
    </row>
    <row r="34" spans="2:89" ht="16.5" customHeight="1" x14ac:dyDescent="0.15">
      <c r="B34" s="18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103" t="s">
        <v>48</v>
      </c>
      <c r="AU34" s="104"/>
      <c r="AV34" s="104"/>
      <c r="AW34" s="105"/>
      <c r="AX34" s="41" t="s">
        <v>20</v>
      </c>
      <c r="AY34" s="41"/>
      <c r="AZ34" s="41"/>
      <c r="BA34" s="41"/>
      <c r="BB34" s="41"/>
      <c r="BC34" s="41"/>
      <c r="BD34" s="41"/>
      <c r="BE34" s="41"/>
      <c r="BF34" s="41"/>
      <c r="BG34" s="41"/>
      <c r="BH34" s="42">
        <f>SUM(BH29:BO33)</f>
        <v>5</v>
      </c>
      <c r="BI34" s="42"/>
      <c r="BJ34" s="42"/>
      <c r="BK34" s="42"/>
      <c r="BL34" s="42"/>
      <c r="BM34" s="42"/>
      <c r="BN34" s="42"/>
      <c r="BO34" s="42"/>
      <c r="BP34" s="43" t="s">
        <v>47</v>
      </c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</row>
    <row r="35" spans="2:89" ht="27" customHeight="1" x14ac:dyDescent="0.15">
      <c r="B35" s="18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106"/>
      <c r="AU35" s="107"/>
      <c r="AV35" s="107"/>
      <c r="AW35" s="108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2"/>
      <c r="BI35" s="42"/>
      <c r="BJ35" s="42"/>
      <c r="BK35" s="42"/>
      <c r="BL35" s="42"/>
      <c r="BM35" s="42"/>
      <c r="BN35" s="42"/>
      <c r="BO35" s="42"/>
      <c r="BP35" s="44" t="s">
        <v>35</v>
      </c>
      <c r="BQ35" s="44"/>
      <c r="BR35" s="44"/>
      <c r="BS35" s="44"/>
      <c r="BT35" s="45">
        <f>SUM(BP29:CG33)</f>
        <v>160000</v>
      </c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6"/>
      <c r="CH35" s="47" t="s">
        <v>6</v>
      </c>
      <c r="CI35" s="48"/>
    </row>
    <row r="36" spans="2:89" ht="9" customHeight="1" x14ac:dyDescent="0.15"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</row>
    <row r="37" spans="2:89" ht="18.75" customHeight="1" x14ac:dyDescent="0.15">
      <c r="B37" s="65" t="s">
        <v>72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  <c r="CF37" s="65"/>
      <c r="CG37" s="65"/>
      <c r="CH37" s="65"/>
      <c r="CI37" s="65"/>
      <c r="CJ37" s="65"/>
      <c r="CK37" s="65"/>
    </row>
    <row r="38" spans="2:89" ht="17.25" customHeight="1" x14ac:dyDescent="0.15">
      <c r="B38" s="18"/>
      <c r="C38" s="79"/>
      <c r="D38" s="79"/>
      <c r="E38" s="79"/>
      <c r="F38" s="60" t="s">
        <v>12</v>
      </c>
      <c r="G38" s="60"/>
      <c r="H38" s="60"/>
      <c r="I38" s="60"/>
      <c r="J38" s="60"/>
      <c r="K38" s="60" t="s">
        <v>13</v>
      </c>
      <c r="L38" s="60"/>
      <c r="M38" s="60"/>
      <c r="N38" s="60"/>
      <c r="O38" s="60"/>
      <c r="P38" s="41" t="s">
        <v>14</v>
      </c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80" t="s">
        <v>15</v>
      </c>
      <c r="AY38" s="80"/>
      <c r="AZ38" s="80"/>
      <c r="BA38" s="80"/>
      <c r="BB38" s="80"/>
      <c r="BC38" s="80"/>
      <c r="BD38" s="80"/>
      <c r="BE38" s="80"/>
      <c r="BF38" s="80"/>
      <c r="BG38" s="80"/>
      <c r="BH38" s="80" t="s">
        <v>16</v>
      </c>
      <c r="BI38" s="80"/>
      <c r="BJ38" s="80"/>
      <c r="BK38" s="80"/>
      <c r="BL38" s="80"/>
      <c r="BM38" s="80"/>
      <c r="BN38" s="80"/>
      <c r="BO38" s="80"/>
      <c r="BP38" s="43" t="s">
        <v>46</v>
      </c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</row>
    <row r="39" spans="2:89" ht="17.25" customHeight="1" x14ac:dyDescent="0.15">
      <c r="B39" s="18"/>
      <c r="C39" s="79"/>
      <c r="D39" s="79"/>
      <c r="E39" s="79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80" t="s">
        <v>17</v>
      </c>
      <c r="AY39" s="80"/>
      <c r="AZ39" s="80"/>
      <c r="BA39" s="80"/>
      <c r="BB39" s="80"/>
      <c r="BC39" s="80" t="s">
        <v>18</v>
      </c>
      <c r="BD39" s="80"/>
      <c r="BE39" s="80"/>
      <c r="BF39" s="80"/>
      <c r="BG39" s="80"/>
      <c r="BH39" s="80"/>
      <c r="BI39" s="80"/>
      <c r="BJ39" s="80"/>
      <c r="BK39" s="80"/>
      <c r="BL39" s="80"/>
      <c r="BM39" s="80"/>
      <c r="BN39" s="80"/>
      <c r="BO39" s="80"/>
      <c r="BP39" s="81" t="s">
        <v>75</v>
      </c>
      <c r="BQ39" s="81"/>
      <c r="BR39" s="81"/>
      <c r="BS39" s="81"/>
      <c r="BT39" s="81"/>
      <c r="BU39" s="81"/>
      <c r="BV39" s="81"/>
      <c r="BW39" s="81"/>
      <c r="BX39" s="81"/>
      <c r="BY39" s="81"/>
      <c r="BZ39" s="81"/>
      <c r="CA39" s="81"/>
      <c r="CB39" s="81"/>
      <c r="CC39" s="81"/>
      <c r="CD39" s="81"/>
      <c r="CE39" s="81"/>
      <c r="CF39" s="81"/>
      <c r="CG39" s="81"/>
      <c r="CH39" s="81"/>
      <c r="CI39" s="81"/>
    </row>
    <row r="40" spans="2:89" ht="21" customHeight="1" x14ac:dyDescent="0.15">
      <c r="B40" s="18"/>
      <c r="C40" s="60">
        <v>1</v>
      </c>
      <c r="D40" s="60"/>
      <c r="E40" s="60"/>
      <c r="F40" s="156" t="s">
        <v>65</v>
      </c>
      <c r="G40" s="156"/>
      <c r="H40" s="156"/>
      <c r="I40" s="156"/>
      <c r="J40" s="156"/>
      <c r="K40" s="157">
        <v>45473</v>
      </c>
      <c r="L40" s="158"/>
      <c r="M40" s="158"/>
      <c r="N40" s="158"/>
      <c r="O40" s="158"/>
      <c r="P40" s="159" t="s">
        <v>68</v>
      </c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60">
        <v>2</v>
      </c>
      <c r="AY40" s="160"/>
      <c r="AZ40" s="160"/>
      <c r="BA40" s="160"/>
      <c r="BB40" s="160"/>
      <c r="BC40" s="160"/>
      <c r="BD40" s="160"/>
      <c r="BE40" s="160"/>
      <c r="BF40" s="160"/>
      <c r="BG40" s="160"/>
      <c r="BH40" s="42">
        <f>AX40+(BC40*2)</f>
        <v>2</v>
      </c>
      <c r="BI40" s="42"/>
      <c r="BJ40" s="42"/>
      <c r="BK40" s="42"/>
      <c r="BL40" s="42"/>
      <c r="BM40" s="42"/>
      <c r="BN40" s="42"/>
      <c r="BO40" s="42"/>
      <c r="BP40" s="161">
        <f>64000*5</f>
        <v>320000</v>
      </c>
      <c r="BQ40" s="161"/>
      <c r="BR40" s="161"/>
      <c r="BS40" s="161"/>
      <c r="BT40" s="161"/>
      <c r="BU40" s="161"/>
      <c r="BV40" s="161"/>
      <c r="BW40" s="161"/>
      <c r="BX40" s="161"/>
      <c r="BY40" s="161"/>
      <c r="BZ40" s="161"/>
      <c r="CA40" s="161"/>
      <c r="CB40" s="161"/>
      <c r="CC40" s="161"/>
      <c r="CD40" s="161"/>
      <c r="CE40" s="161"/>
      <c r="CF40" s="161"/>
      <c r="CG40" s="162"/>
      <c r="CH40" s="47" t="s">
        <v>6</v>
      </c>
      <c r="CI40" s="48"/>
    </row>
    <row r="41" spans="2:89" ht="21" customHeight="1" x14ac:dyDescent="0.15">
      <c r="B41" s="18"/>
      <c r="C41" s="60">
        <v>2</v>
      </c>
      <c r="D41" s="60"/>
      <c r="E41" s="60"/>
      <c r="F41" s="156"/>
      <c r="G41" s="156"/>
      <c r="H41" s="156"/>
      <c r="I41" s="156"/>
      <c r="J41" s="156"/>
      <c r="K41" s="157"/>
      <c r="L41" s="158"/>
      <c r="M41" s="158"/>
      <c r="N41" s="158"/>
      <c r="O41" s="158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42">
        <f t="shared" ref="BH41:BH44" si="1">AX41+(BC41*2)</f>
        <v>0</v>
      </c>
      <c r="BI41" s="42"/>
      <c r="BJ41" s="42"/>
      <c r="BK41" s="42"/>
      <c r="BL41" s="42"/>
      <c r="BM41" s="42"/>
      <c r="BN41" s="42"/>
      <c r="BO41" s="42"/>
      <c r="BP41" s="161"/>
      <c r="BQ41" s="161"/>
      <c r="BR41" s="161"/>
      <c r="BS41" s="161"/>
      <c r="BT41" s="161"/>
      <c r="BU41" s="161"/>
      <c r="BV41" s="161"/>
      <c r="BW41" s="161"/>
      <c r="BX41" s="161"/>
      <c r="BY41" s="161"/>
      <c r="BZ41" s="161"/>
      <c r="CA41" s="161"/>
      <c r="CB41" s="161"/>
      <c r="CC41" s="161"/>
      <c r="CD41" s="161"/>
      <c r="CE41" s="161"/>
      <c r="CF41" s="161"/>
      <c r="CG41" s="162"/>
      <c r="CH41" s="47" t="s">
        <v>6</v>
      </c>
      <c r="CI41" s="48"/>
    </row>
    <row r="42" spans="2:89" ht="21" customHeight="1" x14ac:dyDescent="0.15">
      <c r="B42" s="18"/>
      <c r="C42" s="60">
        <v>3</v>
      </c>
      <c r="D42" s="60"/>
      <c r="E42" s="60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42">
        <f t="shared" si="1"/>
        <v>0</v>
      </c>
      <c r="BI42" s="42"/>
      <c r="BJ42" s="42"/>
      <c r="BK42" s="42"/>
      <c r="BL42" s="42"/>
      <c r="BM42" s="42"/>
      <c r="BN42" s="42"/>
      <c r="BO42" s="42"/>
      <c r="BP42" s="63"/>
      <c r="BQ42" s="63"/>
      <c r="BR42" s="63"/>
      <c r="BS42" s="63"/>
      <c r="BT42" s="63"/>
      <c r="BU42" s="63"/>
      <c r="BV42" s="63"/>
      <c r="BW42" s="63"/>
      <c r="BX42" s="63"/>
      <c r="BY42" s="63"/>
      <c r="BZ42" s="63"/>
      <c r="CA42" s="63"/>
      <c r="CB42" s="63"/>
      <c r="CC42" s="63"/>
      <c r="CD42" s="63"/>
      <c r="CE42" s="63"/>
      <c r="CF42" s="63"/>
      <c r="CG42" s="64"/>
      <c r="CH42" s="47" t="s">
        <v>6</v>
      </c>
      <c r="CI42" s="48"/>
    </row>
    <row r="43" spans="2:89" ht="21" customHeight="1" x14ac:dyDescent="0.15">
      <c r="B43" s="18"/>
      <c r="C43" s="60">
        <v>4</v>
      </c>
      <c r="D43" s="60"/>
      <c r="E43" s="60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42">
        <f t="shared" si="1"/>
        <v>0</v>
      </c>
      <c r="BI43" s="42"/>
      <c r="BJ43" s="42"/>
      <c r="BK43" s="42"/>
      <c r="BL43" s="42"/>
      <c r="BM43" s="42"/>
      <c r="BN43" s="42"/>
      <c r="BO43" s="42"/>
      <c r="BP43" s="63"/>
      <c r="BQ43" s="63"/>
      <c r="BR43" s="63"/>
      <c r="BS43" s="63"/>
      <c r="BT43" s="63"/>
      <c r="BU43" s="63"/>
      <c r="BV43" s="63"/>
      <c r="BW43" s="63"/>
      <c r="BX43" s="63"/>
      <c r="BY43" s="63"/>
      <c r="BZ43" s="63"/>
      <c r="CA43" s="63"/>
      <c r="CB43" s="63"/>
      <c r="CC43" s="63"/>
      <c r="CD43" s="63"/>
      <c r="CE43" s="63"/>
      <c r="CF43" s="63"/>
      <c r="CG43" s="64"/>
      <c r="CH43" s="47" t="s">
        <v>6</v>
      </c>
      <c r="CI43" s="48"/>
    </row>
    <row r="44" spans="2:89" ht="21" customHeight="1" x14ac:dyDescent="0.15">
      <c r="B44" s="18"/>
      <c r="C44" s="60">
        <v>5</v>
      </c>
      <c r="D44" s="60"/>
      <c r="E44" s="60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42">
        <f t="shared" si="1"/>
        <v>0</v>
      </c>
      <c r="BI44" s="42"/>
      <c r="BJ44" s="42"/>
      <c r="BK44" s="42"/>
      <c r="BL44" s="42"/>
      <c r="BM44" s="42"/>
      <c r="BN44" s="42"/>
      <c r="BO44" s="42"/>
      <c r="BP44" s="63"/>
      <c r="BQ44" s="63"/>
      <c r="BR44" s="63"/>
      <c r="BS44" s="63"/>
      <c r="BT44" s="63"/>
      <c r="BU44" s="63"/>
      <c r="BV44" s="63"/>
      <c r="BW44" s="63"/>
      <c r="BX44" s="63"/>
      <c r="BY44" s="63"/>
      <c r="BZ44" s="63"/>
      <c r="CA44" s="63"/>
      <c r="CB44" s="63"/>
      <c r="CC44" s="63"/>
      <c r="CD44" s="63"/>
      <c r="CE44" s="63"/>
      <c r="CF44" s="63"/>
      <c r="CG44" s="64"/>
      <c r="CH44" s="47" t="s">
        <v>6</v>
      </c>
      <c r="CI44" s="48"/>
    </row>
    <row r="45" spans="2:89" ht="16.5" customHeight="1" x14ac:dyDescent="0.15">
      <c r="B45" s="1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103" t="s">
        <v>36</v>
      </c>
      <c r="AU45" s="104"/>
      <c r="AV45" s="104"/>
      <c r="AW45" s="105"/>
      <c r="AX45" s="41" t="s">
        <v>20</v>
      </c>
      <c r="AY45" s="41"/>
      <c r="AZ45" s="41"/>
      <c r="BA45" s="41"/>
      <c r="BB45" s="41"/>
      <c r="BC45" s="41"/>
      <c r="BD45" s="41"/>
      <c r="BE45" s="41"/>
      <c r="BF45" s="41"/>
      <c r="BG45" s="41"/>
      <c r="BH45" s="42">
        <f>SUM(BH40:BO44)</f>
        <v>2</v>
      </c>
      <c r="BI45" s="42"/>
      <c r="BJ45" s="42"/>
      <c r="BK45" s="42"/>
      <c r="BL45" s="42"/>
      <c r="BM45" s="42"/>
      <c r="BN45" s="42"/>
      <c r="BO45" s="42"/>
      <c r="BP45" s="43" t="s">
        <v>21</v>
      </c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</row>
    <row r="46" spans="2:89" ht="30" customHeight="1" x14ac:dyDescent="0.15">
      <c r="B46" s="1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106"/>
      <c r="AU46" s="107"/>
      <c r="AV46" s="107"/>
      <c r="AW46" s="108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2"/>
      <c r="BI46" s="42"/>
      <c r="BJ46" s="42"/>
      <c r="BK46" s="42"/>
      <c r="BL46" s="42"/>
      <c r="BM46" s="42"/>
      <c r="BN46" s="42"/>
      <c r="BO46" s="42"/>
      <c r="BP46" s="44" t="s">
        <v>37</v>
      </c>
      <c r="BQ46" s="44"/>
      <c r="BR46" s="44"/>
      <c r="BS46" s="44"/>
      <c r="BT46" s="45">
        <f>SUM(BP40:CG44)</f>
        <v>320000</v>
      </c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6"/>
      <c r="CH46" s="47" t="s">
        <v>6</v>
      </c>
      <c r="CI46" s="48"/>
    </row>
    <row r="47" spans="2:89" ht="18.75" customHeight="1" x14ac:dyDescent="0.15">
      <c r="B47" s="65" t="s">
        <v>73</v>
      </c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  <c r="CC47" s="65"/>
      <c r="CD47" s="65"/>
      <c r="CE47" s="65"/>
      <c r="CF47" s="65"/>
      <c r="CG47" s="65"/>
      <c r="CH47" s="65"/>
      <c r="CI47" s="65"/>
      <c r="CJ47" s="65"/>
      <c r="CK47" s="65"/>
    </row>
    <row r="48" spans="2:89" ht="20.25" customHeight="1" x14ac:dyDescent="0.15">
      <c r="B48" s="18"/>
      <c r="C48" s="79"/>
      <c r="D48" s="79"/>
      <c r="E48" s="79"/>
      <c r="F48" s="60" t="s">
        <v>12</v>
      </c>
      <c r="G48" s="60"/>
      <c r="H48" s="60"/>
      <c r="I48" s="60"/>
      <c r="J48" s="60"/>
      <c r="K48" s="60" t="s">
        <v>13</v>
      </c>
      <c r="L48" s="60"/>
      <c r="M48" s="60"/>
      <c r="N48" s="60"/>
      <c r="O48" s="60"/>
      <c r="P48" s="41" t="s">
        <v>14</v>
      </c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80" t="s">
        <v>15</v>
      </c>
      <c r="AY48" s="80"/>
      <c r="AZ48" s="80"/>
      <c r="BA48" s="80"/>
      <c r="BB48" s="80"/>
      <c r="BC48" s="80"/>
      <c r="BD48" s="80"/>
      <c r="BE48" s="80"/>
      <c r="BF48" s="80"/>
      <c r="BG48" s="80"/>
      <c r="BH48" s="80" t="s">
        <v>16</v>
      </c>
      <c r="BI48" s="80"/>
      <c r="BJ48" s="80"/>
      <c r="BK48" s="80"/>
      <c r="BL48" s="80"/>
      <c r="BM48" s="80"/>
      <c r="BN48" s="80"/>
      <c r="BO48" s="80"/>
      <c r="BP48" s="43" t="s">
        <v>46</v>
      </c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</row>
    <row r="49" spans="2:92" ht="21.75" customHeight="1" x14ac:dyDescent="0.15">
      <c r="B49" s="18"/>
      <c r="C49" s="79"/>
      <c r="D49" s="79"/>
      <c r="E49" s="79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80" t="s">
        <v>17</v>
      </c>
      <c r="AY49" s="80"/>
      <c r="AZ49" s="80"/>
      <c r="BA49" s="80"/>
      <c r="BB49" s="80"/>
      <c r="BC49" s="80" t="s">
        <v>18</v>
      </c>
      <c r="BD49" s="80"/>
      <c r="BE49" s="80"/>
      <c r="BF49" s="80"/>
      <c r="BG49" s="80"/>
      <c r="BH49" s="80"/>
      <c r="BI49" s="80"/>
      <c r="BJ49" s="80"/>
      <c r="BK49" s="80"/>
      <c r="BL49" s="80"/>
      <c r="BM49" s="80"/>
      <c r="BN49" s="80"/>
      <c r="BO49" s="80"/>
      <c r="BP49" s="81" t="s">
        <v>75</v>
      </c>
      <c r="BQ49" s="81"/>
      <c r="BR49" s="81"/>
      <c r="BS49" s="81"/>
      <c r="BT49" s="81"/>
      <c r="BU49" s="81"/>
      <c r="BV49" s="81"/>
      <c r="BW49" s="81"/>
      <c r="BX49" s="81"/>
      <c r="BY49" s="81"/>
      <c r="BZ49" s="81"/>
      <c r="CA49" s="81"/>
      <c r="CB49" s="81"/>
      <c r="CC49" s="81"/>
      <c r="CD49" s="81"/>
      <c r="CE49" s="81"/>
      <c r="CF49" s="81"/>
      <c r="CG49" s="81"/>
      <c r="CH49" s="81"/>
      <c r="CI49" s="81"/>
    </row>
    <row r="50" spans="2:92" ht="21" customHeight="1" x14ac:dyDescent="0.15">
      <c r="B50" s="18"/>
      <c r="C50" s="60">
        <v>1</v>
      </c>
      <c r="D50" s="60"/>
      <c r="E50" s="60"/>
      <c r="F50" s="156" t="s">
        <v>65</v>
      </c>
      <c r="G50" s="156"/>
      <c r="H50" s="156"/>
      <c r="I50" s="156"/>
      <c r="J50" s="156"/>
      <c r="K50" s="157" t="s">
        <v>76</v>
      </c>
      <c r="L50" s="158"/>
      <c r="M50" s="158"/>
      <c r="N50" s="158"/>
      <c r="O50" s="158"/>
      <c r="P50" s="159" t="s">
        <v>69</v>
      </c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60">
        <v>1</v>
      </c>
      <c r="AY50" s="160"/>
      <c r="AZ50" s="160"/>
      <c r="BA50" s="160"/>
      <c r="BB50" s="160"/>
      <c r="BC50" s="160"/>
      <c r="BD50" s="160"/>
      <c r="BE50" s="160"/>
      <c r="BF50" s="160"/>
      <c r="BG50" s="160"/>
      <c r="BH50" s="42">
        <f>AX50+(BC50*2)</f>
        <v>1</v>
      </c>
      <c r="BI50" s="42"/>
      <c r="BJ50" s="42"/>
      <c r="BK50" s="42"/>
      <c r="BL50" s="42"/>
      <c r="BM50" s="42"/>
      <c r="BN50" s="42"/>
      <c r="BO50" s="42"/>
      <c r="BP50" s="161">
        <f>96000*8</f>
        <v>768000</v>
      </c>
      <c r="BQ50" s="161"/>
      <c r="BR50" s="161"/>
      <c r="BS50" s="161"/>
      <c r="BT50" s="161"/>
      <c r="BU50" s="161"/>
      <c r="BV50" s="161"/>
      <c r="BW50" s="161"/>
      <c r="BX50" s="161"/>
      <c r="BY50" s="161"/>
      <c r="BZ50" s="161"/>
      <c r="CA50" s="161"/>
      <c r="CB50" s="161"/>
      <c r="CC50" s="161"/>
      <c r="CD50" s="161"/>
      <c r="CE50" s="161"/>
      <c r="CF50" s="161"/>
      <c r="CG50" s="162"/>
      <c r="CH50" s="47" t="s">
        <v>6</v>
      </c>
      <c r="CI50" s="48"/>
    </row>
    <row r="51" spans="2:92" ht="21" customHeight="1" x14ac:dyDescent="0.15">
      <c r="B51" s="18"/>
      <c r="C51" s="60">
        <v>2</v>
      </c>
      <c r="D51" s="60"/>
      <c r="E51" s="60"/>
      <c r="F51" s="156" t="s">
        <v>66</v>
      </c>
      <c r="G51" s="156"/>
      <c r="H51" s="156"/>
      <c r="I51" s="156"/>
      <c r="J51" s="156"/>
      <c r="K51" s="157" t="s">
        <v>76</v>
      </c>
      <c r="L51" s="158"/>
      <c r="M51" s="158"/>
      <c r="N51" s="158"/>
      <c r="O51" s="158"/>
      <c r="P51" s="159" t="s">
        <v>70</v>
      </c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/>
      <c r="AC51" s="159"/>
      <c r="AD51" s="159"/>
      <c r="AE51" s="159"/>
      <c r="AF51" s="159"/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  <c r="AX51" s="160"/>
      <c r="AY51" s="160"/>
      <c r="AZ51" s="160"/>
      <c r="BA51" s="160"/>
      <c r="BB51" s="160"/>
      <c r="BC51" s="160">
        <v>1</v>
      </c>
      <c r="BD51" s="160"/>
      <c r="BE51" s="160"/>
      <c r="BF51" s="160"/>
      <c r="BG51" s="160"/>
      <c r="BH51" s="42">
        <f t="shared" ref="BH51:BH54" si="2">AX51+(BC51*2)</f>
        <v>2</v>
      </c>
      <c r="BI51" s="42"/>
      <c r="BJ51" s="42"/>
      <c r="BK51" s="42"/>
      <c r="BL51" s="42"/>
      <c r="BM51" s="42"/>
      <c r="BN51" s="42"/>
      <c r="BO51" s="42"/>
      <c r="BP51" s="161">
        <f>96000*12</f>
        <v>1152000</v>
      </c>
      <c r="BQ51" s="161"/>
      <c r="BR51" s="161"/>
      <c r="BS51" s="161"/>
      <c r="BT51" s="161"/>
      <c r="BU51" s="161"/>
      <c r="BV51" s="161"/>
      <c r="BW51" s="161"/>
      <c r="BX51" s="161"/>
      <c r="BY51" s="161"/>
      <c r="BZ51" s="161"/>
      <c r="CA51" s="161"/>
      <c r="CB51" s="161"/>
      <c r="CC51" s="161"/>
      <c r="CD51" s="161"/>
      <c r="CE51" s="161"/>
      <c r="CF51" s="161"/>
      <c r="CG51" s="162"/>
      <c r="CH51" s="47" t="s">
        <v>6</v>
      </c>
      <c r="CI51" s="48"/>
    </row>
    <row r="52" spans="2:92" ht="21" customHeight="1" x14ac:dyDescent="0.15">
      <c r="B52" s="18"/>
      <c r="C52" s="60">
        <v>3</v>
      </c>
      <c r="D52" s="60"/>
      <c r="E52" s="60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42">
        <f t="shared" si="2"/>
        <v>0</v>
      </c>
      <c r="BI52" s="42"/>
      <c r="BJ52" s="42"/>
      <c r="BK52" s="42"/>
      <c r="BL52" s="42"/>
      <c r="BM52" s="42"/>
      <c r="BN52" s="42"/>
      <c r="BO52" s="42"/>
      <c r="BP52" s="63"/>
      <c r="BQ52" s="63"/>
      <c r="BR52" s="63"/>
      <c r="BS52" s="63"/>
      <c r="BT52" s="63"/>
      <c r="BU52" s="63"/>
      <c r="BV52" s="63"/>
      <c r="BW52" s="63"/>
      <c r="BX52" s="63"/>
      <c r="BY52" s="63"/>
      <c r="BZ52" s="63"/>
      <c r="CA52" s="63"/>
      <c r="CB52" s="63"/>
      <c r="CC52" s="63"/>
      <c r="CD52" s="63"/>
      <c r="CE52" s="63"/>
      <c r="CF52" s="63"/>
      <c r="CG52" s="64"/>
      <c r="CH52" s="47" t="s">
        <v>6</v>
      </c>
      <c r="CI52" s="48"/>
    </row>
    <row r="53" spans="2:92" ht="21" customHeight="1" x14ac:dyDescent="0.15">
      <c r="B53" s="18"/>
      <c r="C53" s="60">
        <v>4</v>
      </c>
      <c r="D53" s="60"/>
      <c r="E53" s="60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42">
        <f t="shared" si="2"/>
        <v>0</v>
      </c>
      <c r="BI53" s="42"/>
      <c r="BJ53" s="42"/>
      <c r="BK53" s="42"/>
      <c r="BL53" s="42"/>
      <c r="BM53" s="42"/>
      <c r="BN53" s="42"/>
      <c r="BO53" s="42"/>
      <c r="BP53" s="63"/>
      <c r="BQ53" s="63"/>
      <c r="BR53" s="63"/>
      <c r="BS53" s="63"/>
      <c r="BT53" s="63"/>
      <c r="BU53" s="63"/>
      <c r="BV53" s="63"/>
      <c r="BW53" s="63"/>
      <c r="BX53" s="63"/>
      <c r="BY53" s="63"/>
      <c r="BZ53" s="63"/>
      <c r="CA53" s="63"/>
      <c r="CB53" s="63"/>
      <c r="CC53" s="63"/>
      <c r="CD53" s="63"/>
      <c r="CE53" s="63"/>
      <c r="CF53" s="63"/>
      <c r="CG53" s="64"/>
      <c r="CH53" s="47" t="s">
        <v>6</v>
      </c>
      <c r="CI53" s="48"/>
    </row>
    <row r="54" spans="2:92" ht="21" customHeight="1" x14ac:dyDescent="0.15">
      <c r="B54" s="18"/>
      <c r="C54" s="60">
        <v>5</v>
      </c>
      <c r="D54" s="60"/>
      <c r="E54" s="60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42">
        <f t="shared" si="2"/>
        <v>0</v>
      </c>
      <c r="BI54" s="42"/>
      <c r="BJ54" s="42"/>
      <c r="BK54" s="42"/>
      <c r="BL54" s="42"/>
      <c r="BM54" s="42"/>
      <c r="BN54" s="42"/>
      <c r="BO54" s="42"/>
      <c r="BP54" s="63"/>
      <c r="BQ54" s="63"/>
      <c r="BR54" s="63"/>
      <c r="BS54" s="63"/>
      <c r="BT54" s="63"/>
      <c r="BU54" s="63"/>
      <c r="BV54" s="63"/>
      <c r="BW54" s="63"/>
      <c r="BX54" s="63"/>
      <c r="BY54" s="63"/>
      <c r="BZ54" s="63"/>
      <c r="CA54" s="63"/>
      <c r="CB54" s="63"/>
      <c r="CC54" s="63"/>
      <c r="CD54" s="63"/>
      <c r="CE54" s="63"/>
      <c r="CF54" s="63"/>
      <c r="CG54" s="64"/>
      <c r="CH54" s="47" t="s">
        <v>6</v>
      </c>
      <c r="CI54" s="48"/>
    </row>
    <row r="55" spans="2:92" ht="16.5" customHeight="1" x14ac:dyDescent="0.15">
      <c r="B55" s="18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35" t="s">
        <v>50</v>
      </c>
      <c r="AU55" s="36"/>
      <c r="AV55" s="36"/>
      <c r="AW55" s="37"/>
      <c r="AX55" s="41" t="s">
        <v>20</v>
      </c>
      <c r="AY55" s="41"/>
      <c r="AZ55" s="41"/>
      <c r="BA55" s="41"/>
      <c r="BB55" s="41"/>
      <c r="BC55" s="41"/>
      <c r="BD55" s="41"/>
      <c r="BE55" s="41"/>
      <c r="BF55" s="41"/>
      <c r="BG55" s="41"/>
      <c r="BH55" s="42">
        <f>SUM(BH50:BO54)</f>
        <v>3</v>
      </c>
      <c r="BI55" s="42"/>
      <c r="BJ55" s="42"/>
      <c r="BK55" s="42"/>
      <c r="BL55" s="42"/>
      <c r="BM55" s="42"/>
      <c r="BN55" s="42"/>
      <c r="BO55" s="42"/>
      <c r="BP55" s="43" t="s">
        <v>21</v>
      </c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</row>
    <row r="56" spans="2:92" ht="30" customHeight="1" x14ac:dyDescent="0.15">
      <c r="B56" s="18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38"/>
      <c r="AU56" s="39"/>
      <c r="AV56" s="39"/>
      <c r="AW56" s="40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2"/>
      <c r="BI56" s="42"/>
      <c r="BJ56" s="42"/>
      <c r="BK56" s="42"/>
      <c r="BL56" s="42"/>
      <c r="BM56" s="42"/>
      <c r="BN56" s="42"/>
      <c r="BO56" s="42"/>
      <c r="BP56" s="44" t="s">
        <v>51</v>
      </c>
      <c r="BQ56" s="44"/>
      <c r="BR56" s="44"/>
      <c r="BS56" s="44"/>
      <c r="BT56" s="45">
        <f>SUM(BP50:CG54)</f>
        <v>1920000</v>
      </c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6"/>
      <c r="CH56" s="47" t="s">
        <v>6</v>
      </c>
      <c r="CI56" s="48"/>
    </row>
    <row r="57" spans="2:92" ht="9.75" customHeight="1" x14ac:dyDescent="0.15"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65"/>
      <c r="CC57" s="65"/>
      <c r="CD57" s="65"/>
      <c r="CE57" s="65"/>
      <c r="CF57" s="65"/>
      <c r="CG57" s="65"/>
      <c r="CH57" s="65"/>
      <c r="CI57" s="65"/>
      <c r="CJ57" s="65"/>
      <c r="CK57" s="65"/>
    </row>
    <row r="58" spans="2:92" ht="17.25" customHeight="1" x14ac:dyDescent="0.15">
      <c r="B58" s="13" t="s">
        <v>60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</row>
    <row r="59" spans="2:92" ht="21" customHeight="1" x14ac:dyDescent="0.15">
      <c r="B59" s="65" t="s">
        <v>71</v>
      </c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5"/>
      <c r="CA59" s="65"/>
      <c r="CB59" s="65"/>
      <c r="CC59" s="65"/>
      <c r="CD59" s="65"/>
      <c r="CE59" s="65"/>
      <c r="CF59" s="65"/>
      <c r="CG59" s="65"/>
      <c r="CH59" s="65"/>
      <c r="CI59" s="65"/>
      <c r="CJ59" s="65"/>
      <c r="CK59" s="65"/>
    </row>
    <row r="60" spans="2:92" ht="22.5" customHeight="1" x14ac:dyDescent="0.15">
      <c r="B60" s="1"/>
      <c r="C60" s="66" t="s">
        <v>42</v>
      </c>
      <c r="D60" s="67"/>
      <c r="E60" s="68"/>
      <c r="F60" s="69" t="s">
        <v>26</v>
      </c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73">
        <f>BH34</f>
        <v>5</v>
      </c>
      <c r="V60" s="74"/>
      <c r="W60" s="74"/>
      <c r="X60" s="74"/>
      <c r="Y60" s="74"/>
      <c r="Z60" s="74"/>
      <c r="AA60" s="74"/>
      <c r="AB60" s="74"/>
      <c r="AC60" s="74"/>
      <c r="AD60" s="74"/>
      <c r="AE60" s="74" t="s">
        <v>61</v>
      </c>
      <c r="AF60" s="74"/>
      <c r="AG60" s="74"/>
      <c r="AH60" s="74"/>
      <c r="AI60" s="74"/>
      <c r="AJ60" s="78"/>
      <c r="AK60" s="50" t="s">
        <v>32</v>
      </c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 t="s">
        <v>23</v>
      </c>
      <c r="AZ60" s="50"/>
      <c r="BA60" s="50"/>
      <c r="BB60" s="50"/>
      <c r="BC60" s="70" t="s">
        <v>4</v>
      </c>
      <c r="BD60" s="70"/>
      <c r="BE60" s="70"/>
      <c r="BF60" s="55">
        <f>U60*10000</f>
        <v>50000</v>
      </c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2"/>
      <c r="BW60" s="49" t="s">
        <v>6</v>
      </c>
      <c r="BX60" s="50"/>
      <c r="BY60" s="50"/>
      <c r="BZ60" s="58" t="s">
        <v>27</v>
      </c>
      <c r="CA60" s="58"/>
      <c r="CB60" s="58"/>
      <c r="CC60" s="58"/>
      <c r="CD60" s="58"/>
      <c r="CE60" s="58"/>
      <c r="CF60" s="58"/>
      <c r="CG60" s="58"/>
      <c r="CH60" s="58"/>
      <c r="CI60" s="58"/>
      <c r="CJ60" s="58"/>
      <c r="CK60" s="58"/>
    </row>
    <row r="61" spans="2:92" ht="22.5" customHeight="1" x14ac:dyDescent="0.15">
      <c r="B61" s="1"/>
      <c r="C61" s="66" t="s">
        <v>35</v>
      </c>
      <c r="D61" s="67"/>
      <c r="E61" s="68"/>
      <c r="F61" s="69" t="s">
        <v>63</v>
      </c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73">
        <f>BT35</f>
        <v>160000</v>
      </c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 t="s">
        <v>6</v>
      </c>
      <c r="AG61" s="74"/>
      <c r="AH61" s="74"/>
      <c r="AI61" s="74"/>
      <c r="AJ61" s="78"/>
      <c r="AK61" s="50" t="s">
        <v>28</v>
      </c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 t="s">
        <v>23</v>
      </c>
      <c r="AZ61" s="50"/>
      <c r="BA61" s="50"/>
      <c r="BB61" s="50"/>
      <c r="BC61" s="70" t="s">
        <v>11</v>
      </c>
      <c r="BD61" s="70"/>
      <c r="BE61" s="70"/>
      <c r="BF61" s="153">
        <f>ROUNDDOWN(U61/3,-3)</f>
        <v>53000</v>
      </c>
      <c r="BG61" s="154"/>
      <c r="BH61" s="154"/>
      <c r="BI61" s="154"/>
      <c r="BJ61" s="154"/>
      <c r="BK61" s="154"/>
      <c r="BL61" s="154"/>
      <c r="BM61" s="154"/>
      <c r="BN61" s="154"/>
      <c r="BO61" s="154"/>
      <c r="BP61" s="154"/>
      <c r="BQ61" s="154"/>
      <c r="BR61" s="154"/>
      <c r="BS61" s="154"/>
      <c r="BT61" s="154"/>
      <c r="BU61" s="154"/>
      <c r="BV61" s="155"/>
      <c r="BW61" s="49" t="s">
        <v>6</v>
      </c>
      <c r="BX61" s="50"/>
      <c r="BY61" s="50"/>
      <c r="BZ61" s="59" t="s">
        <v>29</v>
      </c>
      <c r="CA61" s="59"/>
      <c r="CB61" s="59"/>
      <c r="CC61" s="59"/>
      <c r="CD61" s="59"/>
      <c r="CE61" s="59"/>
      <c r="CF61" s="59"/>
      <c r="CG61" s="59"/>
      <c r="CH61" s="59"/>
      <c r="CI61" s="59"/>
      <c r="CJ61" s="59"/>
      <c r="CK61" s="59"/>
    </row>
    <row r="62" spans="2:92" ht="22.5" customHeight="1" x14ac:dyDescent="0.15">
      <c r="B62" s="1"/>
      <c r="C62" s="51" t="s">
        <v>55</v>
      </c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3"/>
      <c r="BC62" s="54" t="s">
        <v>19</v>
      </c>
      <c r="BD62" s="54"/>
      <c r="BE62" s="54"/>
      <c r="BF62" s="55">
        <f>MIN(BF60,BF61)</f>
        <v>50000</v>
      </c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7"/>
      <c r="BW62" s="49" t="s">
        <v>6</v>
      </c>
      <c r="BX62" s="50"/>
      <c r="BY62" s="50"/>
      <c r="BZ62" s="6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</row>
    <row r="63" spans="2:92" ht="13.5" customHeight="1" x14ac:dyDescent="0.15">
      <c r="B63" s="1"/>
      <c r="C63" s="26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19"/>
      <c r="BD63" s="19"/>
      <c r="BE63" s="19"/>
      <c r="BF63" s="27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30"/>
      <c r="BR63" s="30"/>
      <c r="BS63" s="30"/>
      <c r="BT63" s="30"/>
      <c r="BU63" s="30"/>
      <c r="BV63" s="30"/>
      <c r="BW63" s="20"/>
      <c r="BX63" s="21"/>
      <c r="BY63" s="21"/>
      <c r="BZ63" s="6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</row>
    <row r="64" spans="2:92" ht="18.75" customHeight="1" x14ac:dyDescent="0.15">
      <c r="B64" s="65" t="s">
        <v>72</v>
      </c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65"/>
      <c r="CC64" s="65"/>
      <c r="CD64" s="65"/>
      <c r="CE64" s="65"/>
      <c r="CF64" s="65"/>
      <c r="CG64" s="65"/>
      <c r="CH64" s="65"/>
      <c r="CI64" s="65"/>
      <c r="CJ64" s="65"/>
      <c r="CK64" s="65"/>
    </row>
    <row r="65" spans="2:92" ht="22.5" customHeight="1" x14ac:dyDescent="0.15">
      <c r="B65" s="1"/>
      <c r="C65" s="66" t="s">
        <v>36</v>
      </c>
      <c r="D65" s="67"/>
      <c r="E65" s="68"/>
      <c r="F65" s="69" t="s">
        <v>26</v>
      </c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73">
        <f>BH45</f>
        <v>2</v>
      </c>
      <c r="V65" s="74"/>
      <c r="W65" s="74"/>
      <c r="X65" s="74"/>
      <c r="Y65" s="74"/>
      <c r="Z65" s="74"/>
      <c r="AA65" s="74"/>
      <c r="AB65" s="74"/>
      <c r="AC65" s="74"/>
      <c r="AD65" s="74"/>
      <c r="AE65" s="74" t="s">
        <v>61</v>
      </c>
      <c r="AF65" s="74"/>
      <c r="AG65" s="74"/>
      <c r="AH65" s="74"/>
      <c r="AI65" s="74"/>
      <c r="AJ65" s="78"/>
      <c r="AK65" s="50" t="s">
        <v>22</v>
      </c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 t="s">
        <v>23</v>
      </c>
      <c r="AZ65" s="50"/>
      <c r="BA65" s="50"/>
      <c r="BB65" s="50"/>
      <c r="BC65" s="70" t="s">
        <v>5</v>
      </c>
      <c r="BD65" s="70"/>
      <c r="BE65" s="70"/>
      <c r="BF65" s="55">
        <f>U65*20000</f>
        <v>40000</v>
      </c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2"/>
      <c r="BW65" s="49" t="s">
        <v>6</v>
      </c>
      <c r="BX65" s="50"/>
      <c r="BY65" s="50"/>
      <c r="BZ65" s="58" t="s">
        <v>27</v>
      </c>
      <c r="CA65" s="58"/>
      <c r="CB65" s="58"/>
      <c r="CC65" s="58"/>
      <c r="CD65" s="58"/>
      <c r="CE65" s="58"/>
      <c r="CF65" s="58"/>
      <c r="CG65" s="58"/>
      <c r="CH65" s="58"/>
      <c r="CI65" s="58"/>
      <c r="CJ65" s="58"/>
      <c r="CK65" s="58"/>
    </row>
    <row r="66" spans="2:92" ht="22.5" customHeight="1" x14ac:dyDescent="0.15">
      <c r="B66" s="1"/>
      <c r="C66" s="66" t="s">
        <v>37</v>
      </c>
      <c r="D66" s="67"/>
      <c r="E66" s="68"/>
      <c r="F66" s="69" t="s">
        <v>63</v>
      </c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73">
        <f>BT46</f>
        <v>320000</v>
      </c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 t="s">
        <v>6</v>
      </c>
      <c r="AG66" s="74"/>
      <c r="AH66" s="74"/>
      <c r="AI66" s="74"/>
      <c r="AJ66" s="78"/>
      <c r="AK66" s="50" t="s">
        <v>28</v>
      </c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 t="s">
        <v>23</v>
      </c>
      <c r="AZ66" s="50"/>
      <c r="BA66" s="50"/>
      <c r="BB66" s="50"/>
      <c r="BC66" s="70" t="s">
        <v>24</v>
      </c>
      <c r="BD66" s="70"/>
      <c r="BE66" s="70"/>
      <c r="BF66" s="153">
        <f>ROUNDDOWN(U66/3,-3)</f>
        <v>106000</v>
      </c>
      <c r="BG66" s="154"/>
      <c r="BH66" s="154"/>
      <c r="BI66" s="154"/>
      <c r="BJ66" s="154"/>
      <c r="BK66" s="154"/>
      <c r="BL66" s="154"/>
      <c r="BM66" s="154"/>
      <c r="BN66" s="154"/>
      <c r="BO66" s="154"/>
      <c r="BP66" s="154"/>
      <c r="BQ66" s="154"/>
      <c r="BR66" s="154"/>
      <c r="BS66" s="154"/>
      <c r="BT66" s="154"/>
      <c r="BU66" s="154"/>
      <c r="BV66" s="155"/>
      <c r="BW66" s="49" t="s">
        <v>6</v>
      </c>
      <c r="BX66" s="50"/>
      <c r="BY66" s="50"/>
      <c r="BZ66" s="59" t="s">
        <v>29</v>
      </c>
      <c r="CA66" s="59"/>
      <c r="CB66" s="59"/>
      <c r="CC66" s="59"/>
      <c r="CD66" s="59"/>
      <c r="CE66" s="59"/>
      <c r="CF66" s="59"/>
      <c r="CG66" s="59"/>
      <c r="CH66" s="59"/>
      <c r="CI66" s="59"/>
      <c r="CJ66" s="59"/>
      <c r="CK66" s="59"/>
    </row>
    <row r="67" spans="2:92" ht="22.5" customHeight="1" x14ac:dyDescent="0.15">
      <c r="B67" s="1"/>
      <c r="C67" s="51" t="s">
        <v>56</v>
      </c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3"/>
      <c r="BC67" s="54" t="s">
        <v>25</v>
      </c>
      <c r="BD67" s="54"/>
      <c r="BE67" s="54"/>
      <c r="BF67" s="55">
        <f>MIN(BF65,BF66)</f>
        <v>40000</v>
      </c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7"/>
      <c r="BW67" s="49" t="s">
        <v>6</v>
      </c>
      <c r="BX67" s="50"/>
      <c r="BY67" s="50"/>
      <c r="BZ67" s="6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</row>
    <row r="68" spans="2:92" ht="13.5" customHeight="1" x14ac:dyDescent="0.15">
      <c r="B68" s="1"/>
      <c r="C68" s="26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19"/>
      <c r="BD68" s="19"/>
      <c r="BE68" s="19"/>
      <c r="BF68" s="27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20"/>
      <c r="BX68" s="21"/>
      <c r="BY68" s="21"/>
      <c r="BZ68" s="6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</row>
    <row r="69" spans="2:92" ht="18.75" customHeight="1" x14ac:dyDescent="0.15">
      <c r="B69" s="65" t="s">
        <v>73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5"/>
      <c r="CA69" s="65"/>
      <c r="CB69" s="65"/>
      <c r="CC69" s="65"/>
      <c r="CD69" s="65"/>
      <c r="CE69" s="65"/>
      <c r="CF69" s="65"/>
      <c r="CG69" s="65"/>
      <c r="CH69" s="65"/>
      <c r="CI69" s="65"/>
      <c r="CJ69" s="65"/>
      <c r="CK69" s="65"/>
    </row>
    <row r="70" spans="2:92" ht="22.5" customHeight="1" x14ac:dyDescent="0.15">
      <c r="B70" s="1"/>
      <c r="C70" s="66" t="s">
        <v>50</v>
      </c>
      <c r="D70" s="67"/>
      <c r="E70" s="68"/>
      <c r="F70" s="69" t="s">
        <v>26</v>
      </c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73">
        <f>BH55</f>
        <v>3</v>
      </c>
      <c r="V70" s="74"/>
      <c r="W70" s="74"/>
      <c r="X70" s="74"/>
      <c r="Y70" s="74"/>
      <c r="Z70" s="74"/>
      <c r="AA70" s="74"/>
      <c r="AB70" s="74"/>
      <c r="AC70" s="74"/>
      <c r="AD70" s="74"/>
      <c r="AE70" s="74" t="s">
        <v>61</v>
      </c>
      <c r="AF70" s="74"/>
      <c r="AG70" s="74"/>
      <c r="AH70" s="74"/>
      <c r="AI70" s="74"/>
      <c r="AJ70" s="78"/>
      <c r="AK70" s="50" t="s">
        <v>33</v>
      </c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 t="s">
        <v>23</v>
      </c>
      <c r="AZ70" s="50"/>
      <c r="BA70" s="50"/>
      <c r="BB70" s="50"/>
      <c r="BC70" s="70" t="s">
        <v>58</v>
      </c>
      <c r="BD70" s="70"/>
      <c r="BE70" s="70"/>
      <c r="BF70" s="55">
        <f>U70*25000</f>
        <v>75000</v>
      </c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2"/>
      <c r="BW70" s="49" t="s">
        <v>6</v>
      </c>
      <c r="BX70" s="50"/>
      <c r="BY70" s="50"/>
      <c r="BZ70" s="58" t="s">
        <v>27</v>
      </c>
      <c r="CA70" s="58"/>
      <c r="CB70" s="58"/>
      <c r="CC70" s="58"/>
      <c r="CD70" s="58"/>
      <c r="CE70" s="58"/>
      <c r="CF70" s="58"/>
      <c r="CG70" s="58"/>
      <c r="CH70" s="58"/>
      <c r="CI70" s="58"/>
      <c r="CJ70" s="58"/>
      <c r="CK70" s="58"/>
    </row>
    <row r="71" spans="2:92" ht="22.5" customHeight="1" x14ac:dyDescent="0.15">
      <c r="B71" s="1"/>
      <c r="C71" s="66" t="s">
        <v>51</v>
      </c>
      <c r="D71" s="67"/>
      <c r="E71" s="68"/>
      <c r="F71" s="69" t="s">
        <v>63</v>
      </c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73">
        <f>BT56</f>
        <v>1920000</v>
      </c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 t="s">
        <v>6</v>
      </c>
      <c r="AG71" s="74"/>
      <c r="AH71" s="74"/>
      <c r="AI71" s="74"/>
      <c r="AJ71" s="78"/>
      <c r="AK71" s="50" t="s">
        <v>28</v>
      </c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 t="s">
        <v>23</v>
      </c>
      <c r="AZ71" s="50"/>
      <c r="BA71" s="50"/>
      <c r="BB71" s="50"/>
      <c r="BC71" s="70" t="s">
        <v>52</v>
      </c>
      <c r="BD71" s="70"/>
      <c r="BE71" s="70"/>
      <c r="BF71" s="153">
        <f>ROUNDDOWN(U71/3,-3)</f>
        <v>640000</v>
      </c>
      <c r="BG71" s="154"/>
      <c r="BH71" s="154"/>
      <c r="BI71" s="154"/>
      <c r="BJ71" s="154"/>
      <c r="BK71" s="154"/>
      <c r="BL71" s="154"/>
      <c r="BM71" s="154"/>
      <c r="BN71" s="154"/>
      <c r="BO71" s="154"/>
      <c r="BP71" s="154"/>
      <c r="BQ71" s="154"/>
      <c r="BR71" s="154"/>
      <c r="BS71" s="154"/>
      <c r="BT71" s="154"/>
      <c r="BU71" s="154"/>
      <c r="BV71" s="155"/>
      <c r="BW71" s="49" t="s">
        <v>6</v>
      </c>
      <c r="BX71" s="50"/>
      <c r="BY71" s="50"/>
      <c r="BZ71" s="59" t="s">
        <v>29</v>
      </c>
      <c r="CA71" s="59"/>
      <c r="CB71" s="59"/>
      <c r="CC71" s="59"/>
      <c r="CD71" s="59"/>
      <c r="CE71" s="59"/>
      <c r="CF71" s="59"/>
      <c r="CG71" s="59"/>
      <c r="CH71" s="59"/>
      <c r="CI71" s="59"/>
      <c r="CJ71" s="59"/>
      <c r="CK71" s="59"/>
    </row>
    <row r="72" spans="2:92" ht="22.5" customHeight="1" x14ac:dyDescent="0.15">
      <c r="B72" s="1"/>
      <c r="C72" s="51" t="s">
        <v>57</v>
      </c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3"/>
      <c r="BC72" s="54" t="s">
        <v>59</v>
      </c>
      <c r="BD72" s="54"/>
      <c r="BE72" s="54"/>
      <c r="BF72" s="55">
        <f>MIN(BF70,BF71)</f>
        <v>75000</v>
      </c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7"/>
      <c r="BW72" s="49" t="s">
        <v>6</v>
      </c>
      <c r="BX72" s="50"/>
      <c r="BY72" s="50"/>
      <c r="BZ72" s="6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</row>
    <row r="73" spans="2:92" ht="17.25" customHeight="1" x14ac:dyDescent="0.15">
      <c r="B73" s="13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8"/>
      <c r="BD73" s="28"/>
      <c r="BE73" s="28"/>
      <c r="BF73" s="28"/>
      <c r="BG73" s="28"/>
      <c r="BH73" s="28"/>
      <c r="BI73" s="28"/>
      <c r="BJ73" s="28"/>
      <c r="BK73" s="28"/>
      <c r="BL73" s="28"/>
      <c r="BM73" s="28"/>
      <c r="BN73" s="28"/>
      <c r="BO73" s="28"/>
      <c r="BP73" s="28"/>
      <c r="BQ73" s="28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</row>
    <row r="74" spans="2:92" ht="38.25" customHeight="1" x14ac:dyDescent="0.15">
      <c r="B74" s="1"/>
      <c r="C74" s="96" t="s">
        <v>64</v>
      </c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8"/>
      <c r="BC74" s="99">
        <f>IF(SUM(BF62+BF67+BF72)&gt;=1800000,18000000,SUM(BF62+BF67+BF72))</f>
        <v>165000</v>
      </c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1"/>
      <c r="BS74" s="101"/>
      <c r="BT74" s="101"/>
      <c r="BU74" s="101"/>
      <c r="BV74" s="102"/>
      <c r="BW74" s="49" t="s">
        <v>6</v>
      </c>
      <c r="BX74" s="50"/>
      <c r="BY74" s="50"/>
      <c r="BZ74" s="33" t="s">
        <v>34</v>
      </c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5"/>
      <c r="CM74" s="5"/>
      <c r="CN74" s="5"/>
    </row>
    <row r="75" spans="2:92" ht="4.5" customHeight="1" x14ac:dyDescent="0.15"/>
    <row r="76" spans="2:92" ht="18.75" customHeight="1" x14ac:dyDescent="0.15">
      <c r="C76" s="31" t="s">
        <v>92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2:92" ht="17.25" customHeight="1" x14ac:dyDescent="0.15">
      <c r="C77" s="32" t="s">
        <v>89</v>
      </c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</row>
    <row r="78" spans="2:92" ht="17.25" customHeight="1" x14ac:dyDescent="0.15">
      <c r="C78" s="3" t="s">
        <v>90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</row>
    <row r="79" spans="2:92" ht="17.25" customHeight="1" x14ac:dyDescent="0.15">
      <c r="C79" s="32" t="s">
        <v>96</v>
      </c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2"/>
      <c r="BR79" s="32"/>
      <c r="BS79" s="32"/>
      <c r="BT79" s="32"/>
      <c r="BU79" s="32"/>
      <c r="BV79" s="32"/>
      <c r="BW79" s="32"/>
      <c r="BX79" s="32"/>
      <c r="BY79" s="32"/>
      <c r="BZ79" s="32"/>
      <c r="CA79" s="32"/>
      <c r="CB79" s="32"/>
      <c r="CC79" s="32"/>
      <c r="CD79" s="32"/>
      <c r="CE79" s="32"/>
      <c r="CF79" s="32"/>
      <c r="CG79" s="32"/>
      <c r="CH79" s="32"/>
      <c r="CI79" s="32"/>
      <c r="CJ79" s="32"/>
      <c r="CK79" s="32"/>
      <c r="CL79" s="32"/>
      <c r="CM79" s="32"/>
    </row>
    <row r="80" spans="2:92" ht="17.25" customHeight="1" x14ac:dyDescent="0.15">
      <c r="C80" s="3" t="s">
        <v>91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</row>
    <row r="81" spans="3:76" x14ac:dyDescent="0.15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</row>
    <row r="82" spans="3:76" ht="5.25" customHeight="1" x14ac:dyDescent="0.15"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</row>
  </sheetData>
  <mergeCells count="327">
    <mergeCell ref="AQ9:BC10"/>
    <mergeCell ref="X10:AM10"/>
    <mergeCell ref="X11:AM11"/>
    <mergeCell ref="AQ11:BC11"/>
    <mergeCell ref="B12:AV12"/>
    <mergeCell ref="B13:AV13"/>
    <mergeCell ref="B1:CK1"/>
    <mergeCell ref="B4:CK4"/>
    <mergeCell ref="B6:AV6"/>
    <mergeCell ref="C7:W7"/>
    <mergeCell ref="X7:BC7"/>
    <mergeCell ref="C8:W11"/>
    <mergeCell ref="X8:AM8"/>
    <mergeCell ref="AN8:BC8"/>
    <mergeCell ref="X9:AM9"/>
    <mergeCell ref="AN9:AP11"/>
    <mergeCell ref="C14:W14"/>
    <mergeCell ref="X14:AM14"/>
    <mergeCell ref="AN14:BC14"/>
    <mergeCell ref="BD14:CI14"/>
    <mergeCell ref="C15:W18"/>
    <mergeCell ref="X15:AM15"/>
    <mergeCell ref="AN15:BC15"/>
    <mergeCell ref="BD15:BU15"/>
    <mergeCell ref="BV15:CI15"/>
    <mergeCell ref="X16:AM16"/>
    <mergeCell ref="BY18:CI18"/>
    <mergeCell ref="C21:AR21"/>
    <mergeCell ref="C22:AR22"/>
    <mergeCell ref="C23:AR23"/>
    <mergeCell ref="B25:CK25"/>
    <mergeCell ref="B26:CK26"/>
    <mergeCell ref="AN16:BC16"/>
    <mergeCell ref="BD16:BU16"/>
    <mergeCell ref="BV16:BX18"/>
    <mergeCell ref="BY16:CI17"/>
    <mergeCell ref="X17:AM17"/>
    <mergeCell ref="AN17:BC17"/>
    <mergeCell ref="BD17:BU17"/>
    <mergeCell ref="X18:AM18"/>
    <mergeCell ref="AN18:BC18"/>
    <mergeCell ref="BD18:BU18"/>
    <mergeCell ref="AW21:CI23"/>
    <mergeCell ref="BP27:CI27"/>
    <mergeCell ref="AX28:BB28"/>
    <mergeCell ref="BC28:BG28"/>
    <mergeCell ref="BP28:CI28"/>
    <mergeCell ref="C29:E29"/>
    <mergeCell ref="F29:J29"/>
    <mergeCell ref="K29:O29"/>
    <mergeCell ref="P29:AW29"/>
    <mergeCell ref="AX29:BB29"/>
    <mergeCell ref="BC29:BG29"/>
    <mergeCell ref="C27:E28"/>
    <mergeCell ref="F27:J28"/>
    <mergeCell ref="K27:O28"/>
    <mergeCell ref="P27:AW28"/>
    <mergeCell ref="AX27:BG27"/>
    <mergeCell ref="BH27:BO28"/>
    <mergeCell ref="BH29:BO29"/>
    <mergeCell ref="BP29:CG29"/>
    <mergeCell ref="CH29:CI29"/>
    <mergeCell ref="C30:E30"/>
    <mergeCell ref="F30:J30"/>
    <mergeCell ref="K30:O30"/>
    <mergeCell ref="P30:AW30"/>
    <mergeCell ref="AX30:BB30"/>
    <mergeCell ref="BC30:BG30"/>
    <mergeCell ref="BH30:BO30"/>
    <mergeCell ref="BP30:CG30"/>
    <mergeCell ref="CH30:CI30"/>
    <mergeCell ref="C31:E31"/>
    <mergeCell ref="F31:J31"/>
    <mergeCell ref="K31:O31"/>
    <mergeCell ref="P31:AW31"/>
    <mergeCell ref="AX31:BB31"/>
    <mergeCell ref="BC31:BG31"/>
    <mergeCell ref="BH31:BO31"/>
    <mergeCell ref="BP31:CG31"/>
    <mergeCell ref="CH31:CI31"/>
    <mergeCell ref="C32:E32"/>
    <mergeCell ref="F32:J32"/>
    <mergeCell ref="K32:O32"/>
    <mergeCell ref="P32:AW32"/>
    <mergeCell ref="AX32:BB32"/>
    <mergeCell ref="BC32:BG32"/>
    <mergeCell ref="BH32:BO32"/>
    <mergeCell ref="BP32:CG32"/>
    <mergeCell ref="CH32:CI32"/>
    <mergeCell ref="H35:L35"/>
    <mergeCell ref="BP35:BS35"/>
    <mergeCell ref="BT35:CG35"/>
    <mergeCell ref="CH35:CI35"/>
    <mergeCell ref="B36:CK36"/>
    <mergeCell ref="B37:CK37"/>
    <mergeCell ref="BH33:BO33"/>
    <mergeCell ref="BP33:CG33"/>
    <mergeCell ref="CH33:CI33"/>
    <mergeCell ref="C34:G34"/>
    <mergeCell ref="H34:L34"/>
    <mergeCell ref="AT34:AW35"/>
    <mergeCell ref="AX34:BG35"/>
    <mergeCell ref="BH34:BO35"/>
    <mergeCell ref="BP34:CI34"/>
    <mergeCell ref="C35:G35"/>
    <mergeCell ref="C33:E33"/>
    <mergeCell ref="F33:J33"/>
    <mergeCell ref="K33:O33"/>
    <mergeCell ref="P33:AW33"/>
    <mergeCell ref="AX33:BB33"/>
    <mergeCell ref="BC33:BG33"/>
    <mergeCell ref="BP38:CI38"/>
    <mergeCell ref="AX39:BB39"/>
    <mergeCell ref="BC39:BG39"/>
    <mergeCell ref="BP39:CI39"/>
    <mergeCell ref="C40:E40"/>
    <mergeCell ref="F40:J40"/>
    <mergeCell ref="K40:O40"/>
    <mergeCell ref="P40:AW40"/>
    <mergeCell ref="AX40:BB40"/>
    <mergeCell ref="BC40:BG40"/>
    <mergeCell ref="C38:E39"/>
    <mergeCell ref="F38:J39"/>
    <mergeCell ref="K38:O39"/>
    <mergeCell ref="P38:AW39"/>
    <mergeCell ref="AX38:BG38"/>
    <mergeCell ref="BH38:BO39"/>
    <mergeCell ref="BH40:BO40"/>
    <mergeCell ref="BP40:CG40"/>
    <mergeCell ref="CH40:CI40"/>
    <mergeCell ref="C41:E41"/>
    <mergeCell ref="F41:J41"/>
    <mergeCell ref="K41:O41"/>
    <mergeCell ref="P41:AW41"/>
    <mergeCell ref="AX41:BB41"/>
    <mergeCell ref="BC41:BG41"/>
    <mergeCell ref="BH41:BO41"/>
    <mergeCell ref="BP41:CG41"/>
    <mergeCell ref="CH41:CI41"/>
    <mergeCell ref="C42:E42"/>
    <mergeCell ref="F42:J42"/>
    <mergeCell ref="K42:O42"/>
    <mergeCell ref="P42:AW42"/>
    <mergeCell ref="AX42:BB42"/>
    <mergeCell ref="BC42:BG42"/>
    <mergeCell ref="BH42:BO42"/>
    <mergeCell ref="BP42:CG42"/>
    <mergeCell ref="CH42:CI42"/>
    <mergeCell ref="C43:E43"/>
    <mergeCell ref="F43:J43"/>
    <mergeCell ref="K43:O43"/>
    <mergeCell ref="P43:AW43"/>
    <mergeCell ref="AX43:BB43"/>
    <mergeCell ref="BC43:BG43"/>
    <mergeCell ref="BH43:BO43"/>
    <mergeCell ref="BP43:CG43"/>
    <mergeCell ref="CH43:CI43"/>
    <mergeCell ref="BH44:BO44"/>
    <mergeCell ref="BP44:CG44"/>
    <mergeCell ref="CH44:CI44"/>
    <mergeCell ref="C45:G45"/>
    <mergeCell ref="H45:L45"/>
    <mergeCell ref="AT45:AW46"/>
    <mergeCell ref="AX45:BG46"/>
    <mergeCell ref="BH45:BO46"/>
    <mergeCell ref="BP45:CI45"/>
    <mergeCell ref="C46:G46"/>
    <mergeCell ref="C44:E44"/>
    <mergeCell ref="F44:J44"/>
    <mergeCell ref="K44:O44"/>
    <mergeCell ref="P44:AW44"/>
    <mergeCell ref="AX44:BB44"/>
    <mergeCell ref="BC44:BG44"/>
    <mergeCell ref="H46:L46"/>
    <mergeCell ref="BP46:BS46"/>
    <mergeCell ref="BT46:CG46"/>
    <mergeCell ref="CH46:CI46"/>
    <mergeCell ref="B47:CK47"/>
    <mergeCell ref="C48:E49"/>
    <mergeCell ref="F48:J49"/>
    <mergeCell ref="K48:O49"/>
    <mergeCell ref="P48:AW49"/>
    <mergeCell ref="AX48:BG48"/>
    <mergeCell ref="BH48:BO49"/>
    <mergeCell ref="BP48:CI48"/>
    <mergeCell ref="AX49:BB49"/>
    <mergeCell ref="BC49:BG49"/>
    <mergeCell ref="BP49:CI49"/>
    <mergeCell ref="C50:E50"/>
    <mergeCell ref="F50:J50"/>
    <mergeCell ref="K50:O50"/>
    <mergeCell ref="P50:AW50"/>
    <mergeCell ref="AX50:BB50"/>
    <mergeCell ref="BC50:BG50"/>
    <mergeCell ref="BH50:BO50"/>
    <mergeCell ref="BP50:CG50"/>
    <mergeCell ref="CH50:CI50"/>
    <mergeCell ref="C51:E51"/>
    <mergeCell ref="F51:J51"/>
    <mergeCell ref="K51:O51"/>
    <mergeCell ref="P51:AW51"/>
    <mergeCell ref="AX51:BB51"/>
    <mergeCell ref="BC51:BG51"/>
    <mergeCell ref="BH51:BO51"/>
    <mergeCell ref="BP51:CG51"/>
    <mergeCell ref="CH51:CI51"/>
    <mergeCell ref="C52:E52"/>
    <mergeCell ref="F52:J52"/>
    <mergeCell ref="K52:O52"/>
    <mergeCell ref="P52:AW52"/>
    <mergeCell ref="AX52:BB52"/>
    <mergeCell ref="BC52:BG52"/>
    <mergeCell ref="BH52:BO52"/>
    <mergeCell ref="BP52:CG52"/>
    <mergeCell ref="CH52:CI52"/>
    <mergeCell ref="C53:E53"/>
    <mergeCell ref="F53:J53"/>
    <mergeCell ref="K53:O53"/>
    <mergeCell ref="P53:AW53"/>
    <mergeCell ref="AX53:BB53"/>
    <mergeCell ref="BC53:BG53"/>
    <mergeCell ref="BH53:BO53"/>
    <mergeCell ref="BP53:CG53"/>
    <mergeCell ref="CH53:CI53"/>
    <mergeCell ref="C54:E54"/>
    <mergeCell ref="F54:J54"/>
    <mergeCell ref="K54:O54"/>
    <mergeCell ref="P54:AW54"/>
    <mergeCell ref="AX54:BB54"/>
    <mergeCell ref="BC54:BG54"/>
    <mergeCell ref="BH54:BO54"/>
    <mergeCell ref="BP54:CG54"/>
    <mergeCell ref="CH54:CI54"/>
    <mergeCell ref="C55:G55"/>
    <mergeCell ref="H55:L55"/>
    <mergeCell ref="AT55:AW56"/>
    <mergeCell ref="AX55:BG56"/>
    <mergeCell ref="BH55:BO56"/>
    <mergeCell ref="BP55:CI55"/>
    <mergeCell ref="C56:G56"/>
    <mergeCell ref="H56:L56"/>
    <mergeCell ref="BP56:BS56"/>
    <mergeCell ref="BT56:CG56"/>
    <mergeCell ref="CH56:CI56"/>
    <mergeCell ref="B57:CK57"/>
    <mergeCell ref="B59:CK59"/>
    <mergeCell ref="C60:E60"/>
    <mergeCell ref="F60:T60"/>
    <mergeCell ref="U60:AD60"/>
    <mergeCell ref="AE60:AJ60"/>
    <mergeCell ref="AK60:AX60"/>
    <mergeCell ref="AY60:BB60"/>
    <mergeCell ref="BC60:BE60"/>
    <mergeCell ref="BF61:BV61"/>
    <mergeCell ref="BW61:BY61"/>
    <mergeCell ref="BZ61:CK61"/>
    <mergeCell ref="C62:BB62"/>
    <mergeCell ref="BC62:BE62"/>
    <mergeCell ref="BF62:BV62"/>
    <mergeCell ref="BW62:BY62"/>
    <mergeCell ref="BF60:BV60"/>
    <mergeCell ref="BW60:BY60"/>
    <mergeCell ref="BZ60:CK60"/>
    <mergeCell ref="C61:E61"/>
    <mergeCell ref="F61:T61"/>
    <mergeCell ref="U61:AE61"/>
    <mergeCell ref="AF61:AJ61"/>
    <mergeCell ref="AK61:AX61"/>
    <mergeCell ref="AY61:BB61"/>
    <mergeCell ref="BC61:BE61"/>
    <mergeCell ref="B64:CK64"/>
    <mergeCell ref="C65:E65"/>
    <mergeCell ref="F65:T65"/>
    <mergeCell ref="U65:AD65"/>
    <mergeCell ref="AE65:AJ65"/>
    <mergeCell ref="AK65:AX65"/>
    <mergeCell ref="AY65:BB65"/>
    <mergeCell ref="BC65:BE65"/>
    <mergeCell ref="BF65:BV65"/>
    <mergeCell ref="BW65:BY65"/>
    <mergeCell ref="BZ66:CK66"/>
    <mergeCell ref="C67:BB67"/>
    <mergeCell ref="BC67:BE67"/>
    <mergeCell ref="BF67:BV67"/>
    <mergeCell ref="BW67:BY67"/>
    <mergeCell ref="B69:CK69"/>
    <mergeCell ref="BZ65:CK65"/>
    <mergeCell ref="C66:E66"/>
    <mergeCell ref="F66:T66"/>
    <mergeCell ref="U66:AE66"/>
    <mergeCell ref="AF66:AJ66"/>
    <mergeCell ref="AK66:AX66"/>
    <mergeCell ref="AY66:BB66"/>
    <mergeCell ref="BC66:BE66"/>
    <mergeCell ref="BF66:BV66"/>
    <mergeCell ref="BW66:BY66"/>
    <mergeCell ref="BC70:BE70"/>
    <mergeCell ref="BF70:BV70"/>
    <mergeCell ref="BW70:BY70"/>
    <mergeCell ref="BZ70:CK70"/>
    <mergeCell ref="C71:E71"/>
    <mergeCell ref="F71:T71"/>
    <mergeCell ref="U71:AE71"/>
    <mergeCell ref="AF71:AJ71"/>
    <mergeCell ref="AK71:AX71"/>
    <mergeCell ref="AY71:BB71"/>
    <mergeCell ref="C70:E70"/>
    <mergeCell ref="F70:T70"/>
    <mergeCell ref="U70:AD70"/>
    <mergeCell ref="AE70:AJ70"/>
    <mergeCell ref="AK70:AX70"/>
    <mergeCell ref="AY70:BB70"/>
    <mergeCell ref="C82:AS82"/>
    <mergeCell ref="C74:BB74"/>
    <mergeCell ref="BC74:BV74"/>
    <mergeCell ref="BW74:BY74"/>
    <mergeCell ref="BZ74:CK74"/>
    <mergeCell ref="C77:AS77"/>
    <mergeCell ref="BC71:BE71"/>
    <mergeCell ref="BF71:BV71"/>
    <mergeCell ref="BW71:BY71"/>
    <mergeCell ref="BZ71:CK71"/>
    <mergeCell ref="C72:BB72"/>
    <mergeCell ref="BC72:BE72"/>
    <mergeCell ref="BF72:BV72"/>
    <mergeCell ref="BW72:BY72"/>
    <mergeCell ref="C79:CM79"/>
  </mergeCells>
  <phoneticPr fontId="1"/>
  <dataValidations count="1">
    <dataValidation type="list" allowBlank="1" showInputMessage="1" showErrorMessage="1" sqref="F40:J44 F29:J33 F50:J54">
      <formula1>"輸出,輸入,輸出入"</formula1>
    </dataValidation>
  </dataValidations>
  <pageMargins left="0.70866141732283472" right="0.51181102362204722" top="0.39370078740157483" bottom="0.15748031496062992" header="0.31496062992125984" footer="0.31496062992125984"/>
  <pageSetup paperSize="9" fitToHeight="0" orientation="portrait" r:id="rId1"/>
  <rowBreaks count="1" manualBreakCount="1">
    <brk id="36" max="9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陸送費補助金事業計画（実績）書</vt:lpstr>
      <vt:lpstr>記入例</vt:lpstr>
      <vt:lpstr>記入例!Print_Area</vt:lpstr>
      <vt:lpstr>'陸送費補助金事業計画（実績）書'!Print_Area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ユーザー</cp:lastModifiedBy>
  <cp:lastPrinted>2024-07-17T00:40:42Z</cp:lastPrinted>
  <dcterms:created xsi:type="dcterms:W3CDTF">2020-03-17T00:52:20Z</dcterms:created>
  <dcterms:modified xsi:type="dcterms:W3CDTF">2025-06-27T05:43:56Z</dcterms:modified>
</cp:coreProperties>
</file>